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U\Desktop\2019\chodníky\chodník jurkovičová\"/>
    </mc:Choice>
  </mc:AlternateContent>
  <bookViews>
    <workbookView xWindow="0" yWindow="0" windowWidth="19200" windowHeight="714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25" i="1"/>
  <c r="F26" i="1"/>
  <c r="F27" i="1"/>
  <c r="F23" i="1"/>
  <c r="F22" i="1" l="1"/>
  <c r="D21" i="1"/>
  <c r="F21" i="1" s="1"/>
  <c r="D20" i="1" l="1"/>
  <c r="F20" i="1"/>
  <c r="F7" i="1" l="1"/>
  <c r="F8" i="1"/>
  <c r="F9" i="1"/>
  <c r="F10" i="1"/>
  <c r="F11" i="1"/>
  <c r="F12" i="1"/>
  <c r="F13" i="1"/>
  <c r="F14" i="1"/>
  <c r="F15" i="1"/>
  <c r="F16" i="1"/>
  <c r="F17" i="1"/>
  <c r="F18" i="1"/>
  <c r="F28" i="1"/>
  <c r="F29" i="1"/>
  <c r="F6" i="1"/>
  <c r="D31" i="1"/>
  <c r="F31" i="1" s="1"/>
  <c r="D30" i="1"/>
  <c r="F30" i="1" s="1"/>
  <c r="D19" i="1"/>
  <c r="F19" i="1" s="1"/>
  <c r="F32" i="1" l="1"/>
  <c r="F33" i="1" s="1"/>
  <c r="F34" i="1" s="1"/>
</calcChain>
</file>

<file path=xl/sharedStrings.xml><?xml version="1.0" encoding="utf-8"?>
<sst xmlns="http://schemas.openxmlformats.org/spreadsheetml/2006/main" count="96" uniqueCount="51">
  <si>
    <t>číslo</t>
  </si>
  <si>
    <t>položky</t>
  </si>
  <si>
    <t>práce a dodávky</t>
  </si>
  <si>
    <t>jednotka</t>
  </si>
  <si>
    <t>množstvo</t>
  </si>
  <si>
    <t>jednotková</t>
  </si>
  <si>
    <t>cena</t>
  </si>
  <si>
    <t>spolu</t>
  </si>
  <si>
    <t>za položku</t>
  </si>
  <si>
    <t>m</t>
  </si>
  <si>
    <t>m3</t>
  </si>
  <si>
    <t>ručný výkop pre parkový obrubník 0,3 x 0,2 x 355m</t>
  </si>
  <si>
    <t>Lôžko pod obrubníky z betónu prostého tr. C 16/20</t>
  </si>
  <si>
    <t>Osadenie parkového obrubníka  do lôžka z bet. pros. tr. C 16/20 s bočnou oporou</t>
  </si>
  <si>
    <t>m2</t>
  </si>
  <si>
    <t>Rozoberanie zámkovej dlažby všetkých druhov</t>
  </si>
  <si>
    <t>Vytrhanie obrúb betónových, s vybúraním lôžka,  obrubníkov stojatých</t>
  </si>
  <si>
    <t>odvoz a likvidácia asfaltového krytu</t>
  </si>
  <si>
    <t>odvoz a likvidácia betónovej sute</t>
  </si>
  <si>
    <t>betónový obrubník parkový l/v/š 100/20/5cm prírodný - dodávka</t>
  </si>
  <si>
    <t>Dlažba betónová , rozmer 200x100x60 mm, sivá - dodávka</t>
  </si>
  <si>
    <t>Odstránenie krytu asfaltového, hr. vrstvy do 40 mm</t>
  </si>
  <si>
    <t>predĺženie JAKL 60/40 o 100mm / zdvihnutie lavičiek /</t>
  </si>
  <si>
    <t>ks</t>
  </si>
  <si>
    <t>búracie práce - podkladný betón pod vozovkou</t>
  </si>
  <si>
    <t>Dlažba betónová , rozmer 200x100x60 mm, červená - dodávka</t>
  </si>
  <si>
    <t>Dlažba betónová pre nevidiacich drážková, rozmer 200x200x60 mm, červená - dodávka</t>
  </si>
  <si>
    <t>t</t>
  </si>
  <si>
    <t>kpl</t>
  </si>
  <si>
    <t xml:space="preserve">Značenie pre nevidiacich a slabozrakých technológiou stierkovania studeným plastom </t>
  </si>
  <si>
    <t>bez DPH</t>
  </si>
  <si>
    <t>DPH 20%</t>
  </si>
  <si>
    <t>SPOLU bez DPH</t>
  </si>
  <si>
    <t>SPOLU s DPH</t>
  </si>
  <si>
    <t>Zabezpečenie prístupného akademického prostredia hlavného areálu Ekonomickej univerzity v Bratislave pre študentov so špecifickými potrebami</t>
  </si>
  <si>
    <t>položkový ROZPOČET</t>
  </si>
  <si>
    <t>Ekonomická univerzita - Dolnozemská 1, Bratislava</t>
  </si>
  <si>
    <t>spracoval:</t>
  </si>
  <si>
    <t xml:space="preserve">miesto realizácie : </t>
  </si>
  <si>
    <t>vyplniť len zvýraznené položky</t>
  </si>
  <si>
    <t>Výšková úprava kanalizačných poklopov priemer 60cm - zdvihnúť o 100mm</t>
  </si>
  <si>
    <t>Kladenie betónovej  dlažby  hr. 60 mm so zriadením lôžka  s hutnením</t>
  </si>
  <si>
    <t>špárovanie dlažby</t>
  </si>
  <si>
    <t>kamenivo frakcia 4 - 8 mm andezit - dodávka</t>
  </si>
  <si>
    <t>piesok ťažený na špárovanie dlažby - dodávka</t>
  </si>
  <si>
    <t>palisády betónové City PREMAC 12/16,5/100 cm - dodávka</t>
  </si>
  <si>
    <t>palisády betónové City PREMAC 12/16,5/80 cm - dodávka</t>
  </si>
  <si>
    <t>palisády betónové City PREMAC 12/16,5/60 cm - dodávka</t>
  </si>
  <si>
    <t>palisády betónové City PREMAC 12/16,5/40 cm - dodávka</t>
  </si>
  <si>
    <t>montáž palisád do betónového lôžka - 1/3 výšky pod terénom</t>
  </si>
  <si>
    <t>pesun hmôt 402 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</si>
</sst>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/>
    </xf>
    <xf numFmtId="0" fontId="0" fillId="0" borderId="5" xfId="0" applyBorder="1"/>
    <xf numFmtId="0" fontId="0" fillId="0" borderId="6" xfId="0" applyBorder="1"/>
    <xf numFmtId="0" fontId="3" fillId="0" borderId="4" xfId="0" applyFont="1" applyBorder="1"/>
    <xf numFmtId="0" fontId="3" fillId="0" borderId="5" xfId="0" applyFont="1" applyBorder="1"/>
    <xf numFmtId="0" fontId="0" fillId="0" borderId="7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8" xfId="0" applyFill="1" applyBorder="1"/>
    <xf numFmtId="0" fontId="0" fillId="0" borderId="15" xfId="0" applyBorder="1"/>
    <xf numFmtId="0" fontId="1" fillId="0" borderId="17" xfId="0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0" xfId="0" applyFont="1" applyFill="1" applyBorder="1"/>
    <xf numFmtId="0" fontId="0" fillId="0" borderId="0" xfId="0" applyBorder="1"/>
    <xf numFmtId="0" fontId="0" fillId="0" borderId="0" xfId="0" applyAlignment="1">
      <alignment horizontal="right"/>
    </xf>
    <xf numFmtId="0" fontId="1" fillId="0" borderId="0" xfId="0" applyFont="1"/>
    <xf numFmtId="0" fontId="0" fillId="0" borderId="0" xfId="0" applyFont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2" borderId="0" xfId="0" applyFill="1"/>
    <xf numFmtId="0" fontId="0" fillId="2" borderId="2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2" fillId="0" borderId="5" xfId="0" applyFont="1" applyBorder="1"/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28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view="pageBreakPreview" topLeftCell="A16" zoomScale="115" zoomScaleNormal="100" zoomScaleSheetLayoutView="115" workbookViewId="0">
      <selection activeCell="H24" sqref="H24"/>
    </sheetView>
  </sheetViews>
  <sheetFormatPr defaultRowHeight="14.5" x14ac:dyDescent="0.35"/>
  <cols>
    <col min="1" max="1" width="7.36328125" customWidth="1"/>
    <col min="2" max="2" width="72.54296875" customWidth="1"/>
    <col min="3" max="3" width="7.81640625" customWidth="1"/>
    <col min="4" max="4" width="8.453125" customWidth="1"/>
    <col min="5" max="5" width="9.90625" customWidth="1"/>
    <col min="6" max="6" width="9.81640625" customWidth="1"/>
  </cols>
  <sheetData>
    <row r="1" spans="1:7" x14ac:dyDescent="0.35">
      <c r="A1" s="34" t="s">
        <v>34</v>
      </c>
      <c r="B1" s="33"/>
    </row>
    <row r="2" spans="1:7" x14ac:dyDescent="0.35">
      <c r="B2" s="21" t="s">
        <v>38</v>
      </c>
      <c r="C2" t="s">
        <v>36</v>
      </c>
    </row>
    <row r="3" spans="1:7" ht="15" thickBot="1" x14ac:dyDescent="0.4">
      <c r="A3" s="22" t="s">
        <v>35</v>
      </c>
    </row>
    <row r="4" spans="1:7" ht="15" thickBot="1" x14ac:dyDescent="0.4">
      <c r="A4" s="23" t="s">
        <v>0</v>
      </c>
      <c r="B4" s="1"/>
      <c r="C4" s="1"/>
      <c r="D4" s="1"/>
      <c r="E4" s="27" t="s">
        <v>5</v>
      </c>
      <c r="F4" s="28" t="s">
        <v>7</v>
      </c>
    </row>
    <row r="5" spans="1:7" ht="15" thickBot="1" x14ac:dyDescent="0.4">
      <c r="A5" s="23" t="s">
        <v>1</v>
      </c>
      <c r="B5" s="1" t="s">
        <v>2</v>
      </c>
      <c r="C5" s="31" t="s">
        <v>3</v>
      </c>
      <c r="D5" s="32" t="s">
        <v>4</v>
      </c>
      <c r="E5" s="29" t="s">
        <v>6</v>
      </c>
      <c r="F5" s="30" t="s">
        <v>8</v>
      </c>
    </row>
    <row r="6" spans="1:7" x14ac:dyDescent="0.35">
      <c r="A6" s="16">
        <v>1</v>
      </c>
      <c r="B6" s="4" t="s">
        <v>19</v>
      </c>
      <c r="C6" s="24" t="s">
        <v>9</v>
      </c>
      <c r="D6" s="25">
        <v>396</v>
      </c>
      <c r="E6" s="36"/>
      <c r="F6" s="26">
        <f>E6*D6</f>
        <v>0</v>
      </c>
      <c r="G6" t="s">
        <v>30</v>
      </c>
    </row>
    <row r="7" spans="1:7" x14ac:dyDescent="0.35">
      <c r="A7" s="17">
        <v>2</v>
      </c>
      <c r="B7" s="20" t="s">
        <v>12</v>
      </c>
      <c r="C7" s="7" t="s">
        <v>10</v>
      </c>
      <c r="D7" s="8">
        <v>26</v>
      </c>
      <c r="E7" s="37"/>
      <c r="F7" s="9">
        <f t="shared" ref="F7:F31" si="0">E7*D7</f>
        <v>0</v>
      </c>
      <c r="G7" t="s">
        <v>30</v>
      </c>
    </row>
    <row r="8" spans="1:7" x14ac:dyDescent="0.35">
      <c r="A8" s="17">
        <v>3</v>
      </c>
      <c r="B8" s="2" t="s">
        <v>11</v>
      </c>
      <c r="C8" s="7" t="s">
        <v>10</v>
      </c>
      <c r="D8" s="8">
        <v>22</v>
      </c>
      <c r="E8" s="37"/>
      <c r="F8" s="9">
        <f t="shared" si="0"/>
        <v>0</v>
      </c>
      <c r="G8" t="s">
        <v>30</v>
      </c>
    </row>
    <row r="9" spans="1:7" x14ac:dyDescent="0.35">
      <c r="A9" s="17">
        <v>4</v>
      </c>
      <c r="B9" s="2" t="s">
        <v>13</v>
      </c>
      <c r="C9" s="7" t="s">
        <v>9</v>
      </c>
      <c r="D9" s="8">
        <v>388</v>
      </c>
      <c r="E9" s="37"/>
      <c r="F9" s="9">
        <f t="shared" si="0"/>
        <v>0</v>
      </c>
      <c r="G9" t="s">
        <v>30</v>
      </c>
    </row>
    <row r="10" spans="1:7" x14ac:dyDescent="0.35">
      <c r="A10" s="17">
        <v>5</v>
      </c>
      <c r="B10" s="2" t="s">
        <v>22</v>
      </c>
      <c r="C10" s="7" t="s">
        <v>23</v>
      </c>
      <c r="D10" s="8">
        <v>24</v>
      </c>
      <c r="E10" s="37"/>
      <c r="F10" s="9">
        <f t="shared" si="0"/>
        <v>0</v>
      </c>
      <c r="G10" t="s">
        <v>30</v>
      </c>
    </row>
    <row r="11" spans="1:7" x14ac:dyDescent="0.35">
      <c r="A11" s="17">
        <v>6</v>
      </c>
      <c r="B11" s="2" t="s">
        <v>40</v>
      </c>
      <c r="C11" s="7" t="s">
        <v>23</v>
      </c>
      <c r="D11" s="8">
        <v>6</v>
      </c>
      <c r="E11" s="37"/>
      <c r="F11" s="9">
        <f t="shared" si="0"/>
        <v>0</v>
      </c>
      <c r="G11" t="s">
        <v>30</v>
      </c>
    </row>
    <row r="12" spans="1:7" x14ac:dyDescent="0.35">
      <c r="A12" s="17">
        <v>7</v>
      </c>
      <c r="B12" s="6" t="s">
        <v>24</v>
      </c>
      <c r="C12" s="7" t="s">
        <v>10</v>
      </c>
      <c r="D12" s="8">
        <v>5.4</v>
      </c>
      <c r="E12" s="37"/>
      <c r="F12" s="9">
        <f t="shared" si="0"/>
        <v>0</v>
      </c>
      <c r="G12" t="s">
        <v>30</v>
      </c>
    </row>
    <row r="13" spans="1:7" x14ac:dyDescent="0.35">
      <c r="A13" s="17">
        <v>8</v>
      </c>
      <c r="B13" s="2" t="s">
        <v>16</v>
      </c>
      <c r="C13" s="7" t="s">
        <v>9</v>
      </c>
      <c r="D13" s="8">
        <v>12</v>
      </c>
      <c r="E13" s="37"/>
      <c r="F13" s="9">
        <f t="shared" si="0"/>
        <v>0</v>
      </c>
      <c r="G13" t="s">
        <v>30</v>
      </c>
    </row>
    <row r="14" spans="1:7" x14ac:dyDescent="0.35">
      <c r="A14" s="17">
        <v>9</v>
      </c>
      <c r="B14" s="2" t="s">
        <v>21</v>
      </c>
      <c r="C14" s="7" t="s">
        <v>14</v>
      </c>
      <c r="D14" s="8">
        <v>42</v>
      </c>
      <c r="E14" s="37"/>
      <c r="F14" s="9">
        <f t="shared" si="0"/>
        <v>0</v>
      </c>
      <c r="G14" t="s">
        <v>30</v>
      </c>
    </row>
    <row r="15" spans="1:7" x14ac:dyDescent="0.35">
      <c r="A15" s="17">
        <v>10</v>
      </c>
      <c r="B15" s="20" t="s">
        <v>15</v>
      </c>
      <c r="C15" s="7" t="s">
        <v>14</v>
      </c>
      <c r="D15" s="8">
        <v>43</v>
      </c>
      <c r="E15" s="37"/>
      <c r="F15" s="9">
        <f t="shared" si="0"/>
        <v>0</v>
      </c>
      <c r="G15" t="s">
        <v>30</v>
      </c>
    </row>
    <row r="16" spans="1:7" x14ac:dyDescent="0.35">
      <c r="A16" s="17">
        <v>11</v>
      </c>
      <c r="B16" s="5" t="s">
        <v>20</v>
      </c>
      <c r="C16" s="7" t="s">
        <v>14</v>
      </c>
      <c r="D16" s="8">
        <v>1364</v>
      </c>
      <c r="E16" s="37"/>
      <c r="F16" s="9">
        <f t="shared" si="0"/>
        <v>0</v>
      </c>
      <c r="G16" t="s">
        <v>30</v>
      </c>
    </row>
    <row r="17" spans="1:7" x14ac:dyDescent="0.35">
      <c r="A17" s="17">
        <v>12</v>
      </c>
      <c r="B17" s="5" t="s">
        <v>25</v>
      </c>
      <c r="C17" s="7" t="s">
        <v>14</v>
      </c>
      <c r="D17" s="8">
        <v>15.3</v>
      </c>
      <c r="E17" s="37"/>
      <c r="F17" s="9">
        <f t="shared" si="0"/>
        <v>0</v>
      </c>
      <c r="G17" t="s">
        <v>30</v>
      </c>
    </row>
    <row r="18" spans="1:7" x14ac:dyDescent="0.35">
      <c r="A18" s="17">
        <v>13</v>
      </c>
      <c r="B18" s="5" t="s">
        <v>26</v>
      </c>
      <c r="C18" s="7" t="s">
        <v>14</v>
      </c>
      <c r="D18" s="8">
        <v>39</v>
      </c>
      <c r="E18" s="37"/>
      <c r="F18" s="9">
        <f t="shared" si="0"/>
        <v>0</v>
      </c>
      <c r="G18" t="s">
        <v>30</v>
      </c>
    </row>
    <row r="19" spans="1:7" x14ac:dyDescent="0.35">
      <c r="A19" s="17">
        <v>14</v>
      </c>
      <c r="B19" s="2" t="s">
        <v>41</v>
      </c>
      <c r="C19" s="7" t="s">
        <v>14</v>
      </c>
      <c r="D19" s="8">
        <f>D16+D17+D18+D15</f>
        <v>1461.3</v>
      </c>
      <c r="E19" s="37"/>
      <c r="F19" s="9">
        <f t="shared" si="0"/>
        <v>0</v>
      </c>
      <c r="G19" t="s">
        <v>30</v>
      </c>
    </row>
    <row r="20" spans="1:7" x14ac:dyDescent="0.35">
      <c r="A20" s="17">
        <v>15</v>
      </c>
      <c r="B20" s="5" t="s">
        <v>43</v>
      </c>
      <c r="C20" s="7" t="s">
        <v>10</v>
      </c>
      <c r="D20" s="8">
        <f>D19*0.04</f>
        <v>58.451999999999998</v>
      </c>
      <c r="E20" s="37"/>
      <c r="F20" s="9">
        <f t="shared" si="0"/>
        <v>0</v>
      </c>
      <c r="G20" t="s">
        <v>30</v>
      </c>
    </row>
    <row r="21" spans="1:7" x14ac:dyDescent="0.35">
      <c r="A21" s="17">
        <v>16</v>
      </c>
      <c r="B21" s="39" t="s">
        <v>42</v>
      </c>
      <c r="C21" s="7" t="s">
        <v>14</v>
      </c>
      <c r="D21" s="8">
        <f>D19</f>
        <v>1461.3</v>
      </c>
      <c r="E21" s="37"/>
      <c r="F21" s="9">
        <f t="shared" si="0"/>
        <v>0</v>
      </c>
      <c r="G21" t="s">
        <v>30</v>
      </c>
    </row>
    <row r="22" spans="1:7" x14ac:dyDescent="0.35">
      <c r="A22" s="17">
        <v>17</v>
      </c>
      <c r="B22" s="5" t="s">
        <v>44</v>
      </c>
      <c r="C22" s="7" t="s">
        <v>10</v>
      </c>
      <c r="D22" s="8">
        <v>2.9</v>
      </c>
      <c r="E22" s="37"/>
      <c r="F22" s="9">
        <f t="shared" si="0"/>
        <v>0</v>
      </c>
      <c r="G22" t="s">
        <v>30</v>
      </c>
    </row>
    <row r="23" spans="1:7" x14ac:dyDescent="0.35">
      <c r="A23" s="17">
        <v>18</v>
      </c>
      <c r="B23" s="5" t="s">
        <v>45</v>
      </c>
      <c r="C23" s="7" t="s">
        <v>23</v>
      </c>
      <c r="D23" s="8">
        <v>6</v>
      </c>
      <c r="E23" s="37"/>
      <c r="F23" s="9">
        <f t="shared" ref="F23" si="1">E23*D23</f>
        <v>0</v>
      </c>
      <c r="G23" t="s">
        <v>30</v>
      </c>
    </row>
    <row r="24" spans="1:7" x14ac:dyDescent="0.35">
      <c r="A24" s="17">
        <v>19</v>
      </c>
      <c r="B24" s="5" t="s">
        <v>46</v>
      </c>
      <c r="C24" s="7" t="s">
        <v>23</v>
      </c>
      <c r="D24" s="8">
        <v>6</v>
      </c>
      <c r="E24" s="37"/>
      <c r="F24" s="9">
        <f t="shared" ref="F24:F27" si="2">E24*D24</f>
        <v>0</v>
      </c>
      <c r="G24" t="s">
        <v>30</v>
      </c>
    </row>
    <row r="25" spans="1:7" x14ac:dyDescent="0.35">
      <c r="A25" s="17">
        <v>20</v>
      </c>
      <c r="B25" s="5" t="s">
        <v>47</v>
      </c>
      <c r="C25" s="7" t="s">
        <v>23</v>
      </c>
      <c r="D25" s="8">
        <v>4</v>
      </c>
      <c r="E25" s="37"/>
      <c r="F25" s="9">
        <f t="shared" si="2"/>
        <v>0</v>
      </c>
      <c r="G25" t="s">
        <v>30</v>
      </c>
    </row>
    <row r="26" spans="1:7" x14ac:dyDescent="0.35">
      <c r="A26" s="17">
        <v>21</v>
      </c>
      <c r="B26" s="5" t="s">
        <v>48</v>
      </c>
      <c r="C26" s="7" t="s">
        <v>23</v>
      </c>
      <c r="D26" s="8">
        <v>4</v>
      </c>
      <c r="E26" s="37"/>
      <c r="F26" s="9">
        <f t="shared" si="2"/>
        <v>0</v>
      </c>
      <c r="G26" t="s">
        <v>30</v>
      </c>
    </row>
    <row r="27" spans="1:7" x14ac:dyDescent="0.35">
      <c r="A27" s="17">
        <v>22</v>
      </c>
      <c r="B27" s="39" t="s">
        <v>49</v>
      </c>
      <c r="C27" s="7" t="s">
        <v>23</v>
      </c>
      <c r="D27" s="8">
        <v>20</v>
      </c>
      <c r="E27" s="37"/>
      <c r="F27" s="9">
        <f t="shared" si="2"/>
        <v>0</v>
      </c>
      <c r="G27" t="s">
        <v>30</v>
      </c>
    </row>
    <row r="28" spans="1:7" x14ac:dyDescent="0.35">
      <c r="A28" s="17">
        <v>23</v>
      </c>
      <c r="B28" s="2" t="s">
        <v>29</v>
      </c>
      <c r="C28" s="7" t="s">
        <v>9</v>
      </c>
      <c r="D28" s="8">
        <v>157</v>
      </c>
      <c r="E28" s="37"/>
      <c r="F28" s="9">
        <f t="shared" si="0"/>
        <v>0</v>
      </c>
      <c r="G28" t="s">
        <v>30</v>
      </c>
    </row>
    <row r="29" spans="1:7" x14ac:dyDescent="0.35">
      <c r="A29" s="17">
        <v>24</v>
      </c>
      <c r="B29" s="2" t="s">
        <v>50</v>
      </c>
      <c r="C29" s="7" t="s">
        <v>28</v>
      </c>
      <c r="D29" s="8">
        <v>1</v>
      </c>
      <c r="E29" s="37"/>
      <c r="F29" s="9">
        <f t="shared" si="0"/>
        <v>0</v>
      </c>
      <c r="G29" t="s">
        <v>30</v>
      </c>
    </row>
    <row r="30" spans="1:7" x14ac:dyDescent="0.35">
      <c r="A30" s="17">
        <v>25</v>
      </c>
      <c r="B30" s="2" t="s">
        <v>17</v>
      </c>
      <c r="C30" s="7" t="s">
        <v>27</v>
      </c>
      <c r="D30" s="8">
        <f>D14*0.04*2.5</f>
        <v>4.2</v>
      </c>
      <c r="E30" s="37"/>
      <c r="F30" s="9">
        <f t="shared" si="0"/>
        <v>0</v>
      </c>
      <c r="G30" t="s">
        <v>30</v>
      </c>
    </row>
    <row r="31" spans="1:7" ht="15" thickBot="1" x14ac:dyDescent="0.4">
      <c r="A31" s="18">
        <v>26</v>
      </c>
      <c r="B31" s="3" t="s">
        <v>18</v>
      </c>
      <c r="C31" s="10" t="s">
        <v>27</v>
      </c>
      <c r="D31" s="11">
        <f>D12*2.5</f>
        <v>13.5</v>
      </c>
      <c r="E31" s="38"/>
      <c r="F31" s="12">
        <f t="shared" si="0"/>
        <v>0</v>
      </c>
      <c r="G31" t="s">
        <v>30</v>
      </c>
    </row>
    <row r="32" spans="1:7" ht="15" thickBot="1" x14ac:dyDescent="0.4">
      <c r="D32" s="40" t="s">
        <v>32</v>
      </c>
      <c r="E32" s="41"/>
      <c r="F32" s="19">
        <f>SUM(F6:F31)</f>
        <v>0</v>
      </c>
    </row>
    <row r="33" spans="2:7" ht="15" thickBot="1" x14ac:dyDescent="0.4">
      <c r="E33" s="14" t="s">
        <v>31</v>
      </c>
      <c r="F33" s="13">
        <f>F32*0.2</f>
        <v>0</v>
      </c>
    </row>
    <row r="34" spans="2:7" ht="15" thickBot="1" x14ac:dyDescent="0.4">
      <c r="B34" s="35" t="s">
        <v>39</v>
      </c>
      <c r="D34" s="42" t="s">
        <v>33</v>
      </c>
      <c r="E34" s="43"/>
      <c r="F34" s="15">
        <f>F32+F33</f>
        <v>0</v>
      </c>
    </row>
    <row r="35" spans="2:7" ht="15" thickBot="1" x14ac:dyDescent="0.4"/>
    <row r="36" spans="2:7" ht="15" thickBot="1" x14ac:dyDescent="0.4">
      <c r="B36" s="21" t="s">
        <v>37</v>
      </c>
      <c r="C36" s="44"/>
      <c r="D36" s="45"/>
      <c r="E36" s="45"/>
      <c r="F36" s="45"/>
      <c r="G36" s="46"/>
    </row>
  </sheetData>
  <sheetProtection algorithmName="SHA-512" hashValue="tpG3T6ov3NECVVZWOL54ZgP78Hv/sGdN9yaIQQdTOq8bsXsezNwp22EHTS9O0O2AwYgy9nB+hLVy0ntjjPB0Kg==" saltValue="y9S+2594UuE2VkGDyy/Evg==" spinCount="100000" sheet="1" objects="1" scenarios="1"/>
  <mergeCells count="3">
    <mergeCell ref="D32:E32"/>
    <mergeCell ref="D34:E34"/>
    <mergeCell ref="C36:G36"/>
  </mergeCells>
  <pageMargins left="0" right="0" top="0" bottom="0" header="0.31496062992125984" footer="0.31496062992125984"/>
  <pageSetup paperSize="9" scale="10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</dc:creator>
  <cp:lastModifiedBy>EU</cp:lastModifiedBy>
  <cp:lastPrinted>2019-08-08T09:54:16Z</cp:lastPrinted>
  <dcterms:created xsi:type="dcterms:W3CDTF">2019-07-31T11:51:22Z</dcterms:created>
  <dcterms:modified xsi:type="dcterms:W3CDTF">2019-08-15T09:37:21Z</dcterms:modified>
</cp:coreProperties>
</file>