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rodova\Downloads\"/>
    </mc:Choice>
  </mc:AlternateContent>
  <bookViews>
    <workbookView xWindow="0" yWindow="0" windowWidth="38400" windowHeight="17400" activeTab="8"/>
  </bookViews>
  <sheets>
    <sheet name="20001a" sheetId="1" r:id="rId1"/>
    <sheet name="20001b" sheetId="2" r:id="rId2"/>
    <sheet name="20001c" sheetId="3" r:id="rId3"/>
    <sheet name="20001d" sheetId="4" r:id="rId4"/>
    <sheet name="20001e" sheetId="5" r:id="rId5"/>
    <sheet name="20001f" sheetId="6" r:id="rId6"/>
    <sheet name="20001g" sheetId="7" r:id="rId7"/>
    <sheet name="Hárok8" sheetId="8" r:id="rId8"/>
    <sheet name="20001i" sheetId="9" r:id="rId9"/>
    <sheet name="20002" sheetId="10" r:id="rId10"/>
    <sheet name="20004a" sheetId="11" r:id="rId11"/>
    <sheet name="20004b" sheetId="12" r:id="rId12"/>
    <sheet name="20004c" sheetId="13" r:id="rId13"/>
    <sheet name="20005a" sheetId="14" r:id="rId14"/>
    <sheet name="20005b" sheetId="15" r:id="rId15"/>
    <sheet name="20006" sheetId="16" r:id="rId16"/>
    <sheet name="20007ab" sheetId="17" r:id="rId17"/>
    <sheet name="20007c" sheetId="18" r:id="rId18"/>
    <sheet name="20008" sheetId="19" r:id="rId19"/>
    <sheet name="20009a" sheetId="20" r:id="rId20"/>
    <sheet name="20009b" sheetId="21" r:id="rId21"/>
    <sheet name="20009c" sheetId="22" r:id="rId22"/>
    <sheet name="20011" sheetId="23" r:id="rId23"/>
    <sheet name="20013a" sheetId="24" r:id="rId24"/>
    <sheet name="20013b" sheetId="25" r:id="rId25"/>
  </sheets>
  <definedNames>
    <definedName name="_xlnm.Print_Area" localSheetId="0">'20001a'!$A$1:$G$43</definedName>
    <definedName name="_xlnm.Print_Area" localSheetId="3">'20001d'!$A$1:$G$65</definedName>
    <definedName name="_xlnm.Print_Area" localSheetId="5">'20001f'!$A$1:$G$68</definedName>
    <definedName name="_xlnm.Print_Area" localSheetId="6">'20001g'!$A$1:$F$47</definedName>
    <definedName name="_xlnm.Print_Area" localSheetId="8">'20001i'!$A$5:$G$25</definedName>
    <definedName name="_xlnm.Print_Area" localSheetId="12">'20004c'!$A$1:$F$27</definedName>
    <definedName name="_xlnm.Print_Area" localSheetId="14">'20005b'!$A$1:$H$34</definedName>
    <definedName name="_xlnm.Print_Area" localSheetId="16">'20007ab'!$A$1:$H$67</definedName>
    <definedName name="_xlnm.Print_Area" localSheetId="17">'20007c'!$A$1:$G$25</definedName>
    <definedName name="_xlnm.Print_Area" localSheetId="19">'20009a'!$A$1:$H$87</definedName>
    <definedName name="_xlnm.Print_Area" localSheetId="23">'20013a'!$A$1:$G$255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5" l="1"/>
  <c r="F4" i="25"/>
  <c r="F6" i="25" s="1"/>
  <c r="F7" i="25" s="1"/>
  <c r="F3" i="25"/>
  <c r="G239" i="24" l="1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9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8" i="24"/>
  <c r="G77" i="24"/>
  <c r="G76" i="24"/>
  <c r="G75" i="24"/>
  <c r="G74" i="24"/>
  <c r="G73" i="24"/>
  <c r="G72" i="24"/>
  <c r="G71" i="24"/>
  <c r="G70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9" i="24"/>
  <c r="G8" i="24"/>
  <c r="G7" i="24"/>
  <c r="G6" i="24"/>
  <c r="G5" i="24"/>
  <c r="G4" i="24"/>
  <c r="G240" i="24" s="1"/>
  <c r="G241" i="24" s="1"/>
  <c r="G3" i="24"/>
  <c r="F6" i="23" l="1"/>
  <c r="F5" i="23"/>
  <c r="F3" i="23"/>
  <c r="G7" i="22" l="1"/>
  <c r="G6" i="22"/>
  <c r="G4" i="22"/>
  <c r="G3" i="22"/>
  <c r="G8" i="22" s="1"/>
  <c r="G9" i="22" s="1"/>
  <c r="F31" i="21" l="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32" i="21" s="1"/>
  <c r="F33" i="21" s="1"/>
  <c r="F3" i="21"/>
  <c r="H77" i="20" l="1"/>
  <c r="H76" i="20"/>
  <c r="H75" i="20"/>
  <c r="H74" i="20"/>
  <c r="H73" i="20"/>
  <c r="H72" i="20"/>
  <c r="H71" i="20"/>
  <c r="H70" i="20"/>
  <c r="H69" i="20"/>
  <c r="H66" i="20"/>
  <c r="H65" i="20"/>
  <c r="H60" i="20"/>
  <c r="H59" i="20"/>
  <c r="H58" i="20"/>
  <c r="H57" i="20"/>
  <c r="H54" i="20"/>
  <c r="H51" i="20"/>
  <c r="H37" i="20"/>
  <c r="H31" i="20"/>
  <c r="H29" i="20"/>
  <c r="H24" i="20"/>
  <c r="H21" i="20"/>
  <c r="H20" i="20"/>
  <c r="H17" i="20"/>
  <c r="H16" i="20"/>
  <c r="H15" i="20"/>
  <c r="H14" i="20"/>
  <c r="H10" i="20"/>
  <c r="H78" i="20" s="1"/>
  <c r="H79" i="20" s="1"/>
  <c r="H7" i="20"/>
  <c r="H4" i="20"/>
  <c r="H86" i="19" l="1"/>
  <c r="I86" i="19" s="1"/>
  <c r="H85" i="19"/>
  <c r="I85" i="19" s="1"/>
  <c r="H84" i="19"/>
  <c r="I84" i="19" s="1"/>
  <c r="H83" i="19"/>
  <c r="I83" i="19" s="1"/>
  <c r="H82" i="19"/>
  <c r="I82" i="19" s="1"/>
  <c r="H81" i="19"/>
  <c r="I81" i="19" s="1"/>
  <c r="H80" i="19"/>
  <c r="I80" i="19" s="1"/>
  <c r="H79" i="19"/>
  <c r="I79" i="19" s="1"/>
  <c r="H78" i="19"/>
  <c r="I78" i="19" s="1"/>
  <c r="H77" i="19"/>
  <c r="I77" i="19" s="1"/>
  <c r="H76" i="19"/>
  <c r="I76" i="19" s="1"/>
  <c r="H75" i="19"/>
  <c r="I75" i="19" s="1"/>
  <c r="H74" i="19"/>
  <c r="I74" i="19" s="1"/>
  <c r="H73" i="19"/>
  <c r="I73" i="19" s="1"/>
  <c r="H72" i="19"/>
  <c r="I72" i="19" s="1"/>
  <c r="H71" i="19"/>
  <c r="I71" i="19" s="1"/>
  <c r="H70" i="19"/>
  <c r="I70" i="19" s="1"/>
  <c r="H69" i="19"/>
  <c r="I69" i="19" s="1"/>
  <c r="H68" i="19"/>
  <c r="I68" i="19" s="1"/>
  <c r="H67" i="19"/>
  <c r="I67" i="19" s="1"/>
  <c r="H66" i="19"/>
  <c r="I66" i="19" s="1"/>
  <c r="H65" i="19"/>
  <c r="I65" i="19" s="1"/>
  <c r="H64" i="19"/>
  <c r="I64" i="19" s="1"/>
  <c r="H63" i="19"/>
  <c r="I63" i="19" s="1"/>
  <c r="H62" i="19"/>
  <c r="I62" i="19" s="1"/>
  <c r="H61" i="19"/>
  <c r="I61" i="19" s="1"/>
  <c r="H60" i="19"/>
  <c r="I60" i="19" s="1"/>
  <c r="H59" i="19"/>
  <c r="I59" i="19" s="1"/>
  <c r="H58" i="19"/>
  <c r="I58" i="19" s="1"/>
  <c r="H57" i="19"/>
  <c r="I57" i="19" s="1"/>
  <c r="H56" i="19"/>
  <c r="I56" i="19" s="1"/>
  <c r="H55" i="19"/>
  <c r="I55" i="19" s="1"/>
  <c r="H54" i="19"/>
  <c r="I54" i="19" s="1"/>
  <c r="H53" i="19"/>
  <c r="I53" i="19" s="1"/>
  <c r="H52" i="19"/>
  <c r="I52" i="19" s="1"/>
  <c r="H51" i="19"/>
  <c r="I51" i="19" s="1"/>
  <c r="H50" i="19"/>
  <c r="I50" i="19" s="1"/>
  <c r="H49" i="19"/>
  <c r="I49" i="19" s="1"/>
  <c r="H48" i="19"/>
  <c r="I48" i="19" s="1"/>
  <c r="H47" i="19"/>
  <c r="I47" i="19" s="1"/>
  <c r="H46" i="19"/>
  <c r="I46" i="19" s="1"/>
  <c r="H45" i="19"/>
  <c r="I45" i="19" s="1"/>
  <c r="H44" i="19"/>
  <c r="I44" i="19" s="1"/>
  <c r="H43" i="19"/>
  <c r="I43" i="19" s="1"/>
  <c r="H42" i="19"/>
  <c r="I42" i="19" s="1"/>
  <c r="H41" i="19"/>
  <c r="I41" i="19" s="1"/>
  <c r="H40" i="19"/>
  <c r="I40" i="19" s="1"/>
  <c r="H39" i="19"/>
  <c r="I39" i="19" s="1"/>
  <c r="H38" i="19"/>
  <c r="I38" i="19" s="1"/>
  <c r="H37" i="19"/>
  <c r="I37" i="19" s="1"/>
  <c r="H36" i="19"/>
  <c r="I36" i="19" s="1"/>
  <c r="H35" i="19"/>
  <c r="I35" i="19" s="1"/>
  <c r="H34" i="19"/>
  <c r="I34" i="19" s="1"/>
  <c r="H33" i="19"/>
  <c r="I33" i="19" s="1"/>
  <c r="H32" i="19"/>
  <c r="I32" i="19" s="1"/>
  <c r="H31" i="19"/>
  <c r="I31" i="19" s="1"/>
  <c r="H30" i="19"/>
  <c r="I30" i="19" s="1"/>
  <c r="H29" i="19"/>
  <c r="I29" i="19" s="1"/>
  <c r="H28" i="19"/>
  <c r="I28" i="19" s="1"/>
  <c r="H27" i="19"/>
  <c r="I27" i="19" s="1"/>
  <c r="H26" i="19"/>
  <c r="I26" i="19" s="1"/>
  <c r="H25" i="19"/>
  <c r="I25" i="19" s="1"/>
  <c r="H24" i="19"/>
  <c r="I24" i="19" s="1"/>
  <c r="H23" i="19"/>
  <c r="I23" i="19" s="1"/>
  <c r="H22" i="19"/>
  <c r="I22" i="19" s="1"/>
  <c r="H21" i="19"/>
  <c r="I21" i="19" s="1"/>
  <c r="H20" i="19"/>
  <c r="I20" i="19" s="1"/>
  <c r="H19" i="19"/>
  <c r="I19" i="19" s="1"/>
  <c r="H18" i="19"/>
  <c r="I18" i="19" s="1"/>
  <c r="H17" i="19"/>
  <c r="I17" i="19" s="1"/>
  <c r="H16" i="19"/>
  <c r="I16" i="19" s="1"/>
  <c r="H15" i="19"/>
  <c r="I15" i="19" s="1"/>
  <c r="H14" i="19"/>
  <c r="I14" i="19" s="1"/>
  <c r="H13" i="19"/>
  <c r="I13" i="19" s="1"/>
  <c r="H12" i="19"/>
  <c r="I12" i="19" s="1"/>
  <c r="H11" i="19"/>
  <c r="I11" i="19" s="1"/>
  <c r="H10" i="19"/>
  <c r="I10" i="19" s="1"/>
  <c r="H9" i="19"/>
  <c r="I9" i="19" s="1"/>
  <c r="H8" i="19"/>
  <c r="I8" i="19" s="1"/>
  <c r="H7" i="19"/>
  <c r="I7" i="19" s="1"/>
  <c r="H6" i="19"/>
  <c r="I6" i="19" s="1"/>
  <c r="H5" i="19"/>
  <c r="I5" i="19" s="1"/>
  <c r="H4" i="19"/>
  <c r="I4" i="19" s="1"/>
  <c r="H3" i="19"/>
  <c r="I3" i="19" s="1"/>
  <c r="H88" i="19" l="1"/>
  <c r="H87" i="19"/>
  <c r="F16" i="18" l="1"/>
  <c r="F15" i="18"/>
  <c r="F14" i="18"/>
  <c r="F13" i="18"/>
  <c r="F12" i="18"/>
  <c r="F11" i="18"/>
  <c r="F10" i="18"/>
  <c r="F9" i="18"/>
  <c r="F8" i="18"/>
  <c r="F7" i="18"/>
  <c r="F6" i="18"/>
  <c r="F5" i="18"/>
  <c r="F17" i="18" s="1"/>
  <c r="F18" i="18" s="1"/>
  <c r="F4" i="18"/>
  <c r="F3" i="18"/>
  <c r="G48" i="17" l="1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49" i="17" s="1"/>
  <c r="G50" i="17" s="1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31" i="17" s="1"/>
  <c r="G32" i="17" s="1"/>
  <c r="H94" i="16" l="1"/>
  <c r="I94" i="16" s="1"/>
  <c r="H93" i="16"/>
  <c r="I93" i="16" s="1"/>
  <c r="H92" i="16"/>
  <c r="I92" i="16" s="1"/>
  <c r="H91" i="16"/>
  <c r="I91" i="16" s="1"/>
  <c r="H90" i="16"/>
  <c r="I90" i="16" s="1"/>
  <c r="H88" i="16"/>
  <c r="I88" i="16" s="1"/>
  <c r="H87" i="16"/>
  <c r="I87" i="16" s="1"/>
  <c r="H86" i="16"/>
  <c r="I86" i="16" s="1"/>
  <c r="H85" i="16"/>
  <c r="I85" i="16" s="1"/>
  <c r="H84" i="16"/>
  <c r="I84" i="16" s="1"/>
  <c r="H83" i="16"/>
  <c r="I83" i="16" s="1"/>
  <c r="H82" i="16"/>
  <c r="I82" i="16" s="1"/>
  <c r="H81" i="16"/>
  <c r="I81" i="16" s="1"/>
  <c r="H80" i="16"/>
  <c r="I80" i="16" s="1"/>
  <c r="H79" i="16"/>
  <c r="I79" i="16" s="1"/>
  <c r="H78" i="16"/>
  <c r="I78" i="16" s="1"/>
  <c r="H77" i="16"/>
  <c r="I77" i="16" s="1"/>
  <c r="H76" i="16"/>
  <c r="I76" i="16" s="1"/>
  <c r="H75" i="16"/>
  <c r="I75" i="16" s="1"/>
  <c r="H74" i="16"/>
  <c r="I74" i="16" s="1"/>
  <c r="H73" i="16"/>
  <c r="I73" i="16" s="1"/>
  <c r="H72" i="16"/>
  <c r="I72" i="16" s="1"/>
  <c r="H71" i="16"/>
  <c r="I71" i="16" s="1"/>
  <c r="H70" i="16"/>
  <c r="I70" i="16" s="1"/>
  <c r="H69" i="16"/>
  <c r="I69" i="16" s="1"/>
  <c r="H68" i="16"/>
  <c r="I68" i="16" s="1"/>
  <c r="H67" i="16"/>
  <c r="I67" i="16" s="1"/>
  <c r="H66" i="16"/>
  <c r="I66" i="16" s="1"/>
  <c r="H65" i="16"/>
  <c r="I65" i="16" s="1"/>
  <c r="H64" i="16"/>
  <c r="I64" i="16" s="1"/>
  <c r="H63" i="16"/>
  <c r="I63" i="16" s="1"/>
  <c r="H62" i="16"/>
  <c r="I62" i="16" s="1"/>
  <c r="H61" i="16"/>
  <c r="I61" i="16" s="1"/>
  <c r="H60" i="16"/>
  <c r="I60" i="16" s="1"/>
  <c r="H59" i="16"/>
  <c r="I59" i="16" s="1"/>
  <c r="H58" i="16"/>
  <c r="I58" i="16" s="1"/>
  <c r="H57" i="16"/>
  <c r="I57" i="16" s="1"/>
  <c r="H56" i="16"/>
  <c r="I56" i="16" s="1"/>
  <c r="H55" i="16"/>
  <c r="I55" i="16" s="1"/>
  <c r="H54" i="16"/>
  <c r="I54" i="16" s="1"/>
  <c r="H53" i="16"/>
  <c r="I53" i="16" s="1"/>
  <c r="H52" i="16"/>
  <c r="I52" i="16" s="1"/>
  <c r="H51" i="16"/>
  <c r="I51" i="16" s="1"/>
  <c r="H50" i="16"/>
  <c r="I50" i="16" s="1"/>
  <c r="H49" i="16"/>
  <c r="I49" i="16" s="1"/>
  <c r="H48" i="16"/>
  <c r="I48" i="16" s="1"/>
  <c r="H47" i="16"/>
  <c r="I47" i="16" s="1"/>
  <c r="H46" i="16"/>
  <c r="I46" i="16" s="1"/>
  <c r="H45" i="16"/>
  <c r="I45" i="16" s="1"/>
  <c r="H44" i="16"/>
  <c r="I44" i="16" s="1"/>
  <c r="H43" i="16"/>
  <c r="I43" i="16" s="1"/>
  <c r="H42" i="16"/>
  <c r="I42" i="16" s="1"/>
  <c r="H41" i="16"/>
  <c r="I41" i="16" s="1"/>
  <c r="H40" i="16"/>
  <c r="I40" i="16" s="1"/>
  <c r="H39" i="16"/>
  <c r="I39" i="16" s="1"/>
  <c r="H38" i="16"/>
  <c r="I38" i="16" s="1"/>
  <c r="H37" i="16"/>
  <c r="I37" i="16" s="1"/>
  <c r="H36" i="16"/>
  <c r="I36" i="16" s="1"/>
  <c r="H35" i="16"/>
  <c r="I35" i="16" s="1"/>
  <c r="H34" i="16"/>
  <c r="I34" i="16" s="1"/>
  <c r="H33" i="16"/>
  <c r="I33" i="16" s="1"/>
  <c r="H32" i="16"/>
  <c r="I32" i="16" s="1"/>
  <c r="H31" i="16"/>
  <c r="I31" i="16" s="1"/>
  <c r="H30" i="16"/>
  <c r="I30" i="16" s="1"/>
  <c r="H29" i="16"/>
  <c r="I29" i="16" s="1"/>
  <c r="H28" i="16"/>
  <c r="I28" i="16" s="1"/>
  <c r="H27" i="16"/>
  <c r="I27" i="16" s="1"/>
  <c r="H26" i="16"/>
  <c r="I26" i="16" s="1"/>
  <c r="H25" i="16"/>
  <c r="I25" i="16" s="1"/>
  <c r="H24" i="16"/>
  <c r="I24" i="16" s="1"/>
  <c r="H23" i="16"/>
  <c r="I23" i="16" s="1"/>
  <c r="H22" i="16"/>
  <c r="I22" i="16" s="1"/>
  <c r="H21" i="16"/>
  <c r="I21" i="16" s="1"/>
  <c r="H20" i="16"/>
  <c r="I20" i="16" s="1"/>
  <c r="H19" i="16"/>
  <c r="I19" i="16" s="1"/>
  <c r="H18" i="16"/>
  <c r="I18" i="16" s="1"/>
  <c r="H17" i="16"/>
  <c r="I17" i="16" s="1"/>
  <c r="H16" i="16"/>
  <c r="I16" i="16" s="1"/>
  <c r="H15" i="16"/>
  <c r="I15" i="16" s="1"/>
  <c r="H14" i="16"/>
  <c r="I14" i="16" s="1"/>
  <c r="H13" i="16"/>
  <c r="I13" i="16" s="1"/>
  <c r="H12" i="16"/>
  <c r="I12" i="16" s="1"/>
  <c r="H11" i="16"/>
  <c r="I11" i="16" s="1"/>
  <c r="H10" i="16"/>
  <c r="I10" i="16" s="1"/>
  <c r="H9" i="16"/>
  <c r="I9" i="16" s="1"/>
  <c r="I8" i="16"/>
  <c r="H8" i="16"/>
  <c r="H6" i="16"/>
  <c r="I6" i="16" s="1"/>
  <c r="H5" i="16"/>
  <c r="I5" i="16" s="1"/>
  <c r="H4" i="16"/>
  <c r="I4" i="16" s="1"/>
  <c r="H3" i="16"/>
  <c r="I3" i="16" s="1"/>
  <c r="H96" i="16" l="1"/>
  <c r="H95" i="16"/>
  <c r="G19" i="15" l="1"/>
  <c r="H19" i="15" s="1"/>
  <c r="G18" i="15"/>
  <c r="H18" i="15" s="1"/>
  <c r="G17" i="15"/>
  <c r="H17" i="15" s="1"/>
  <c r="G16" i="15"/>
  <c r="H16" i="15" s="1"/>
  <c r="G15" i="15"/>
  <c r="H15" i="15" s="1"/>
  <c r="G14" i="15"/>
  <c r="H14" i="15" s="1"/>
  <c r="G13" i="15"/>
  <c r="H13" i="15" s="1"/>
  <c r="G12" i="15"/>
  <c r="H12" i="15" s="1"/>
  <c r="G11" i="15"/>
  <c r="H11" i="15" s="1"/>
  <c r="G10" i="15"/>
  <c r="H10" i="15" s="1"/>
  <c r="G9" i="15"/>
  <c r="H9" i="15" s="1"/>
  <c r="G8" i="15"/>
  <c r="H8" i="15" s="1"/>
  <c r="G7" i="15"/>
  <c r="H7" i="15" s="1"/>
  <c r="G6" i="15"/>
  <c r="H6" i="15" s="1"/>
  <c r="G5" i="15"/>
  <c r="H5" i="15" s="1"/>
  <c r="G4" i="15"/>
  <c r="H4" i="15" s="1"/>
  <c r="G3" i="15"/>
  <c r="H3" i="15" s="1"/>
  <c r="G21" i="15" l="1"/>
  <c r="G20" i="15"/>
  <c r="G52" i="14" l="1"/>
  <c r="H52" i="14" s="1"/>
  <c r="G51" i="14"/>
  <c r="H51" i="14" s="1"/>
  <c r="G50" i="14"/>
  <c r="H50" i="14" s="1"/>
  <c r="G49" i="14"/>
  <c r="H49" i="14" s="1"/>
  <c r="G48" i="14"/>
  <c r="H48" i="14" s="1"/>
  <c r="G47" i="14"/>
  <c r="H47" i="14" s="1"/>
  <c r="G46" i="14"/>
  <c r="H46" i="14" s="1"/>
  <c r="G45" i="14"/>
  <c r="H45" i="14" s="1"/>
  <c r="G44" i="14"/>
  <c r="H44" i="14" s="1"/>
  <c r="G43" i="14"/>
  <c r="H43" i="14" s="1"/>
  <c r="G42" i="14"/>
  <c r="H42" i="14" s="1"/>
  <c r="G41" i="14"/>
  <c r="H41" i="14" s="1"/>
  <c r="G40" i="14"/>
  <c r="H40" i="14" s="1"/>
  <c r="G39" i="14"/>
  <c r="H39" i="14" s="1"/>
  <c r="G38" i="14"/>
  <c r="H38" i="14" s="1"/>
  <c r="G37" i="14"/>
  <c r="H37" i="14" s="1"/>
  <c r="G36" i="14"/>
  <c r="H36" i="14" s="1"/>
  <c r="G35" i="14"/>
  <c r="H35" i="14" s="1"/>
  <c r="G34" i="14"/>
  <c r="H34" i="14" s="1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6" i="14"/>
  <c r="H16" i="14" s="1"/>
  <c r="G15" i="14"/>
  <c r="H15" i="14" s="1"/>
  <c r="G14" i="14"/>
  <c r="H14" i="14" s="1"/>
  <c r="G13" i="14"/>
  <c r="H13" i="14" s="1"/>
  <c r="G12" i="14"/>
  <c r="H12" i="14" s="1"/>
  <c r="G11" i="14"/>
  <c r="H11" i="14" s="1"/>
  <c r="G10" i="14"/>
  <c r="H10" i="14" s="1"/>
  <c r="G9" i="14"/>
  <c r="H9" i="14" s="1"/>
  <c r="G8" i="14"/>
  <c r="H8" i="14" s="1"/>
  <c r="G7" i="14"/>
  <c r="H7" i="14" s="1"/>
  <c r="G6" i="14"/>
  <c r="H6" i="14" s="1"/>
  <c r="G5" i="14"/>
  <c r="H5" i="14" s="1"/>
  <c r="G4" i="14"/>
  <c r="H4" i="14" s="1"/>
  <c r="G3" i="14"/>
  <c r="H3" i="14" s="1"/>
  <c r="G54" i="14" l="1"/>
  <c r="G53" i="14"/>
  <c r="F3" i="13" l="1"/>
  <c r="F4" i="13" s="1"/>
  <c r="F5" i="13" s="1"/>
  <c r="G8" i="12" l="1"/>
  <c r="G7" i="12"/>
  <c r="G4" i="12"/>
  <c r="G3" i="12"/>
  <c r="G9" i="12" s="1"/>
  <c r="G10" i="12" s="1"/>
  <c r="H43" i="11" l="1"/>
  <c r="J43" i="11" s="1"/>
  <c r="H42" i="11"/>
  <c r="J42" i="11" s="1"/>
  <c r="H41" i="11"/>
  <c r="J41" i="11" s="1"/>
  <c r="H40" i="11"/>
  <c r="J40" i="11" s="1"/>
  <c r="H39" i="11"/>
  <c r="J39" i="11" s="1"/>
  <c r="H38" i="11"/>
  <c r="J38" i="11" s="1"/>
  <c r="H37" i="11"/>
  <c r="J37" i="11" s="1"/>
  <c r="H36" i="11"/>
  <c r="J36" i="11" s="1"/>
  <c r="H35" i="11"/>
  <c r="J35" i="11" s="1"/>
  <c r="H34" i="11"/>
  <c r="J34" i="11" s="1"/>
  <c r="H33" i="11"/>
  <c r="J33" i="11" s="1"/>
  <c r="H32" i="11"/>
  <c r="J32" i="11" s="1"/>
  <c r="H31" i="11"/>
  <c r="J31" i="11" s="1"/>
  <c r="H30" i="11"/>
  <c r="J30" i="11" s="1"/>
  <c r="H29" i="11"/>
  <c r="J29" i="11" s="1"/>
  <c r="H28" i="11"/>
  <c r="J28" i="11" s="1"/>
  <c r="H27" i="11"/>
  <c r="J27" i="11" s="1"/>
  <c r="H26" i="11"/>
  <c r="J26" i="11" s="1"/>
  <c r="H25" i="11"/>
  <c r="J25" i="11" s="1"/>
  <c r="H24" i="11"/>
  <c r="J24" i="11" s="1"/>
  <c r="H23" i="11"/>
  <c r="J23" i="11" s="1"/>
  <c r="H22" i="11"/>
  <c r="J22" i="11" s="1"/>
  <c r="H21" i="11"/>
  <c r="J21" i="11" s="1"/>
  <c r="H20" i="11"/>
  <c r="J20" i="11" s="1"/>
  <c r="H19" i="11"/>
  <c r="J19" i="11" s="1"/>
  <c r="H18" i="11"/>
  <c r="J18" i="11" s="1"/>
  <c r="H17" i="11"/>
  <c r="J17" i="11" s="1"/>
  <c r="H16" i="11"/>
  <c r="J16" i="11" s="1"/>
  <c r="H15" i="11"/>
  <c r="J15" i="11" s="1"/>
  <c r="H14" i="11"/>
  <c r="J14" i="11" s="1"/>
  <c r="H13" i="11"/>
  <c r="J13" i="11" s="1"/>
  <c r="H12" i="11"/>
  <c r="J12" i="11" s="1"/>
  <c r="H11" i="11"/>
  <c r="J11" i="11" s="1"/>
  <c r="H10" i="11"/>
  <c r="J10" i="11" s="1"/>
  <c r="H9" i="11"/>
  <c r="J9" i="11" s="1"/>
  <c r="H8" i="11"/>
  <c r="J8" i="11" s="1"/>
  <c r="H7" i="11"/>
  <c r="J7" i="11" s="1"/>
  <c r="H6" i="11"/>
  <c r="J6" i="11" s="1"/>
  <c r="H5" i="11"/>
  <c r="J5" i="11" s="1"/>
  <c r="H4" i="11"/>
  <c r="J4" i="11" s="1"/>
  <c r="H3" i="11"/>
  <c r="J3" i="11" s="1"/>
  <c r="H45" i="11" s="1"/>
  <c r="H44" i="11" l="1"/>
  <c r="H146" i="10" l="1"/>
  <c r="F146" i="10"/>
  <c r="H145" i="10"/>
  <c r="F145" i="10"/>
  <c r="H144" i="10"/>
  <c r="F144" i="10"/>
  <c r="H143" i="10"/>
  <c r="F143" i="10"/>
  <c r="H142" i="10"/>
  <c r="F142" i="10"/>
  <c r="H141" i="10"/>
  <c r="F141" i="10"/>
  <c r="H140" i="10"/>
  <c r="F140" i="10"/>
  <c r="H139" i="10"/>
  <c r="F139" i="10"/>
  <c r="F138" i="10"/>
  <c r="H137" i="10"/>
  <c r="F137" i="10"/>
  <c r="H136" i="10"/>
  <c r="F136" i="10"/>
  <c r="H135" i="10"/>
  <c r="F135" i="10"/>
  <c r="H134" i="10"/>
  <c r="F134" i="10"/>
  <c r="H133" i="10"/>
  <c r="F133" i="10"/>
  <c r="H132" i="10"/>
  <c r="F132" i="10"/>
  <c r="H131" i="10"/>
  <c r="F131" i="10"/>
  <c r="H130" i="10"/>
  <c r="F130" i="10"/>
  <c r="H129" i="10"/>
  <c r="F129" i="10"/>
  <c r="H128" i="10"/>
  <c r="F128" i="10"/>
  <c r="H127" i="10"/>
  <c r="F127" i="10"/>
  <c r="H126" i="10"/>
  <c r="F126" i="10"/>
  <c r="F125" i="10"/>
  <c r="H124" i="10"/>
  <c r="F124" i="10"/>
  <c r="H123" i="10"/>
  <c r="F123" i="10"/>
  <c r="H122" i="10"/>
  <c r="F122" i="10"/>
  <c r="H121" i="10"/>
  <c r="F121" i="10"/>
  <c r="H120" i="10"/>
  <c r="F120" i="10"/>
  <c r="H119" i="10"/>
  <c r="F119" i="10"/>
  <c r="H118" i="10"/>
  <c r="F118" i="10"/>
  <c r="H117" i="10"/>
  <c r="F117" i="10"/>
  <c r="H116" i="10"/>
  <c r="F116" i="10"/>
  <c r="H115" i="10"/>
  <c r="F115" i="10"/>
  <c r="H114" i="10"/>
  <c r="F114" i="10"/>
  <c r="H113" i="10"/>
  <c r="F113" i="10"/>
  <c r="H112" i="10"/>
  <c r="F112" i="10"/>
  <c r="H111" i="10"/>
  <c r="F111" i="10"/>
  <c r="H110" i="10"/>
  <c r="F110" i="10"/>
  <c r="H109" i="10"/>
  <c r="F109" i="10"/>
  <c r="H108" i="10"/>
  <c r="F108" i="10"/>
  <c r="H107" i="10"/>
  <c r="F107" i="10"/>
  <c r="H106" i="10"/>
  <c r="F106" i="10"/>
  <c r="H105" i="10"/>
  <c r="F105" i="10"/>
  <c r="H104" i="10"/>
  <c r="F104" i="10"/>
  <c r="H103" i="10"/>
  <c r="F103" i="10"/>
  <c r="H102" i="10"/>
  <c r="F102" i="10"/>
  <c r="H101" i="10"/>
  <c r="F101" i="10"/>
  <c r="H100" i="10"/>
  <c r="F100" i="10"/>
  <c r="H99" i="10"/>
  <c r="F99" i="10"/>
  <c r="H98" i="10"/>
  <c r="F98" i="10"/>
  <c r="H97" i="10"/>
  <c r="F97" i="10"/>
  <c r="H96" i="10"/>
  <c r="F96" i="10"/>
  <c r="H95" i="10"/>
  <c r="F95" i="10"/>
  <c r="H94" i="10"/>
  <c r="F94" i="10"/>
  <c r="H93" i="10"/>
  <c r="F93" i="10"/>
  <c r="H92" i="10"/>
  <c r="F92" i="10"/>
  <c r="H91" i="10"/>
  <c r="F91" i="10"/>
  <c r="H90" i="10"/>
  <c r="F90" i="10"/>
  <c r="H89" i="10"/>
  <c r="F89" i="10"/>
  <c r="H88" i="10"/>
  <c r="F88" i="10"/>
  <c r="H87" i="10"/>
  <c r="F87" i="10"/>
  <c r="H86" i="10"/>
  <c r="F86" i="10"/>
  <c r="H85" i="10"/>
  <c r="F85" i="10"/>
  <c r="H84" i="10"/>
  <c r="F84" i="10"/>
  <c r="H83" i="10"/>
  <c r="F83" i="10"/>
  <c r="H82" i="10"/>
  <c r="F82" i="10"/>
  <c r="H81" i="10"/>
  <c r="F81" i="10"/>
  <c r="F80" i="10"/>
  <c r="H79" i="10"/>
  <c r="F79" i="10"/>
  <c r="H78" i="10"/>
  <c r="F78" i="10"/>
  <c r="H77" i="10"/>
  <c r="F77" i="10"/>
  <c r="H76" i="10"/>
  <c r="F76" i="10"/>
  <c r="H75" i="10"/>
  <c r="F75" i="10"/>
  <c r="H74" i="10"/>
  <c r="F74" i="10"/>
  <c r="H73" i="10"/>
  <c r="F73" i="10"/>
  <c r="F72" i="10"/>
  <c r="F71" i="10"/>
  <c r="H70" i="10"/>
  <c r="F70" i="10"/>
  <c r="H69" i="10"/>
  <c r="F69" i="10"/>
  <c r="H68" i="10"/>
  <c r="F68" i="10"/>
  <c r="H67" i="10"/>
  <c r="F67" i="10"/>
  <c r="H66" i="10"/>
  <c r="F66" i="10"/>
  <c r="H65" i="10"/>
  <c r="F65" i="10"/>
  <c r="H64" i="10"/>
  <c r="F64" i="10"/>
  <c r="H63" i="10"/>
  <c r="F63" i="10"/>
  <c r="H62" i="10"/>
  <c r="F62" i="10"/>
  <c r="H61" i="10"/>
  <c r="F61" i="10"/>
  <c r="H60" i="10"/>
  <c r="F60" i="10"/>
  <c r="H59" i="10"/>
  <c r="F59" i="10"/>
  <c r="H58" i="10"/>
  <c r="F58" i="10"/>
  <c r="H57" i="10"/>
  <c r="F57" i="10"/>
  <c r="H56" i="10"/>
  <c r="F56" i="10"/>
  <c r="H55" i="10"/>
  <c r="F55" i="10"/>
  <c r="H54" i="10"/>
  <c r="F54" i="10"/>
  <c r="H53" i="10"/>
  <c r="F53" i="10"/>
  <c r="H52" i="10"/>
  <c r="F52" i="10"/>
  <c r="H51" i="10"/>
  <c r="F51" i="10"/>
  <c r="H50" i="10"/>
  <c r="F50" i="10"/>
  <c r="H49" i="10"/>
  <c r="F49" i="10"/>
  <c r="H48" i="10"/>
  <c r="F48" i="10"/>
  <c r="H47" i="10"/>
  <c r="F47" i="10"/>
  <c r="H46" i="10"/>
  <c r="F46" i="10"/>
  <c r="H45" i="10"/>
  <c r="F45" i="10"/>
  <c r="H44" i="10"/>
  <c r="F44" i="10"/>
  <c r="H43" i="10"/>
  <c r="F43" i="10"/>
  <c r="H42" i="10"/>
  <c r="F42" i="10"/>
  <c r="H41" i="10"/>
  <c r="F41" i="10"/>
  <c r="H40" i="10"/>
  <c r="F40" i="10"/>
  <c r="H39" i="10"/>
  <c r="F39" i="10"/>
  <c r="H38" i="10"/>
  <c r="F38" i="10"/>
  <c r="H37" i="10"/>
  <c r="F37" i="10"/>
  <c r="H36" i="10"/>
  <c r="F36" i="10"/>
  <c r="H35" i="10"/>
  <c r="F35" i="10"/>
  <c r="H34" i="10"/>
  <c r="F34" i="10"/>
  <c r="H33" i="10"/>
  <c r="F33" i="10"/>
  <c r="H32" i="10"/>
  <c r="F32" i="10"/>
  <c r="H31" i="10"/>
  <c r="F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/>
  <c r="F18" i="10"/>
  <c r="H17" i="10"/>
  <c r="F17" i="10"/>
  <c r="H16" i="10"/>
  <c r="F16" i="10"/>
  <c r="H15" i="10"/>
  <c r="F15" i="10"/>
  <c r="H14" i="10"/>
  <c r="F14" i="10"/>
  <c r="H13" i="10"/>
  <c r="F13" i="10"/>
  <c r="H12" i="10"/>
  <c r="F12" i="10"/>
  <c r="H11" i="10"/>
  <c r="F11" i="10"/>
  <c r="H10" i="10"/>
  <c r="F10" i="10"/>
  <c r="H9" i="10"/>
  <c r="F9" i="10"/>
  <c r="H8" i="10"/>
  <c r="F8" i="10"/>
  <c r="H7" i="10"/>
  <c r="F7" i="10"/>
  <c r="H6" i="10"/>
  <c r="F6" i="10"/>
  <c r="H5" i="10"/>
  <c r="F5" i="10"/>
  <c r="H4" i="10"/>
  <c r="F4" i="10"/>
  <c r="H3" i="10"/>
  <c r="H147" i="10" s="1"/>
  <c r="H148" i="10" s="1"/>
  <c r="F3" i="10"/>
  <c r="G30" i="8" l="1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31" i="8" s="1"/>
  <c r="G32" i="8" s="1"/>
  <c r="F36" i="7" l="1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37" i="7" s="1"/>
  <c r="F38" i="7" s="1"/>
  <c r="F4" i="7"/>
  <c r="F3" i="7"/>
  <c r="G58" i="6" l="1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59" i="6" s="1"/>
  <c r="G60" i="6" s="1"/>
  <c r="G19" i="5" l="1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0" i="5" s="1"/>
  <c r="G21" i="5" s="1"/>
  <c r="G56" i="4" l="1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57" i="4" s="1"/>
  <c r="G58" i="4" s="1"/>
  <c r="F8" i="3" l="1"/>
  <c r="F7" i="3"/>
  <c r="F6" i="3"/>
  <c r="F5" i="3"/>
  <c r="F4" i="3"/>
  <c r="F3" i="3"/>
  <c r="F9" i="3" s="1"/>
  <c r="F10" i="3" s="1"/>
  <c r="F11" i="2" l="1"/>
  <c r="F10" i="2"/>
  <c r="F9" i="2"/>
  <c r="F8" i="2"/>
  <c r="F7" i="2"/>
  <c r="F6" i="2"/>
  <c r="F5" i="2"/>
  <c r="F4" i="2"/>
  <c r="F3" i="2"/>
  <c r="F12" i="2" s="1"/>
  <c r="F13" i="2" s="1"/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4" i="1" s="1"/>
  <c r="G25" i="1" s="1"/>
  <c r="G3" i="1"/>
</calcChain>
</file>

<file path=xl/sharedStrings.xml><?xml version="1.0" encoding="utf-8"?>
<sst xmlns="http://schemas.openxmlformats.org/spreadsheetml/2006/main" count="3632" uniqueCount="2115">
  <si>
    <t>Materiál</t>
  </si>
  <si>
    <r>
      <t xml:space="preserve">Minerálky 20001                           </t>
    </r>
    <r>
      <rPr>
        <b/>
        <sz val="12"/>
        <rFont val="Calibri"/>
        <family val="2"/>
        <charset val="238"/>
        <scheme val="minor"/>
      </rPr>
      <t>Mitická Rajec</t>
    </r>
  </si>
  <si>
    <t>MJO</t>
  </si>
  <si>
    <t>Jednotková 
cena bez DPH</t>
  </si>
  <si>
    <t>Objed.
Množ.</t>
  </si>
  <si>
    <t>Cena spolu bez DPH</t>
  </si>
  <si>
    <t>300166</t>
  </si>
  <si>
    <r>
      <rPr>
        <b/>
        <sz val="11"/>
        <rFont val="Calibri"/>
        <family val="2"/>
        <charset val="238"/>
        <scheme val="minor"/>
      </rPr>
      <t>Mitická</t>
    </r>
    <r>
      <rPr>
        <sz val="11"/>
        <rFont val="Calibri"/>
        <family val="2"/>
        <charset val="238"/>
        <scheme val="minor"/>
      </rPr>
      <t xml:space="preserve"> jemne perlivá </t>
    </r>
    <r>
      <rPr>
        <b/>
        <sz val="11"/>
        <rFont val="Calibri"/>
        <family val="2"/>
        <charset val="238"/>
        <scheme val="minor"/>
      </rPr>
      <t>0,5l</t>
    </r>
  </si>
  <si>
    <t>KS</t>
  </si>
  <si>
    <t>221158</t>
  </si>
  <si>
    <t>300167</t>
  </si>
  <si>
    <t>Mitická perlivá 0,5l</t>
  </si>
  <si>
    <t>221159</t>
  </si>
  <si>
    <t>300168</t>
  </si>
  <si>
    <t>Mitická tichá 0,5l</t>
  </si>
  <si>
    <t>221340</t>
  </si>
  <si>
    <t>300584</t>
  </si>
  <si>
    <r>
      <t xml:space="preserve">Mitická jemne perlivá </t>
    </r>
    <r>
      <rPr>
        <b/>
        <sz val="11"/>
        <rFont val="Calibri"/>
        <family val="2"/>
        <charset val="238"/>
        <scheme val="minor"/>
      </rPr>
      <t>1,5l</t>
    </r>
  </si>
  <si>
    <t>221260</t>
  </si>
  <si>
    <t>300169</t>
  </si>
  <si>
    <t>Mitická perlivá 1,5l</t>
  </si>
  <si>
    <t>300840</t>
  </si>
  <si>
    <t>Mitická tichá 1,5l</t>
  </si>
  <si>
    <t>300193</t>
  </si>
  <si>
    <r>
      <rPr>
        <b/>
        <sz val="11"/>
        <rFont val="Calibri"/>
        <family val="2"/>
        <charset val="238"/>
        <scheme val="minor"/>
      </rPr>
      <t>Rajec</t>
    </r>
    <r>
      <rPr>
        <sz val="11"/>
        <rFont val="Calibri"/>
        <family val="2"/>
        <charset val="238"/>
        <scheme val="minor"/>
      </rPr>
      <t xml:space="preserve"> jemne sýtená 0,75l</t>
    </r>
  </si>
  <si>
    <t>300195</t>
  </si>
  <si>
    <t>Rajec neperlivá 0,75l</t>
  </si>
  <si>
    <t>300194</t>
  </si>
  <si>
    <t>Rajec kyslík 0,75l</t>
  </si>
  <si>
    <t>221265</t>
  </si>
  <si>
    <t>300200</t>
  </si>
  <si>
    <t>Rajec jemne sýtená  1,5l</t>
  </si>
  <si>
    <t>221270</t>
  </si>
  <si>
    <t>300202</t>
  </si>
  <si>
    <t>Rajec neperlivá 1,5l</t>
  </si>
  <si>
    <t>300199</t>
  </si>
  <si>
    <t>Rajec perlivá 1,5l</t>
  </si>
  <si>
    <t>300201</t>
  </si>
  <si>
    <t>Rajec brusnica 0,75l</t>
  </si>
  <si>
    <t xml:space="preserve"> </t>
  </si>
  <si>
    <t>300209</t>
  </si>
  <si>
    <t>Rajec egreš 0,75l</t>
  </si>
  <si>
    <t>300196</t>
  </si>
  <si>
    <t>Rajec mater.dúška neperl. 0,75l</t>
  </si>
  <si>
    <t>300773</t>
  </si>
  <si>
    <t>Rajec púpava neperl. 0,75l</t>
  </si>
  <si>
    <t>300206</t>
  </si>
  <si>
    <t>Rajec brusnica 1,5l</t>
  </si>
  <si>
    <t>300204</t>
  </si>
  <si>
    <t>Rajec egreš 1,5l</t>
  </si>
  <si>
    <t>300205</t>
  </si>
  <si>
    <t>Rajec gaštan 1,5l</t>
  </si>
  <si>
    <t>300207</t>
  </si>
  <si>
    <t>Rajec mater.dúška neperl. 1,5l</t>
  </si>
  <si>
    <t>300208</t>
  </si>
  <si>
    <t>Rajec púpava neperl. 1,5l</t>
  </si>
  <si>
    <t>SPOLU</t>
  </si>
  <si>
    <t>bez DPH</t>
  </si>
  <si>
    <r>
      <t xml:space="preserve"> </t>
    </r>
    <r>
      <rPr>
        <b/>
        <sz val="11"/>
        <rFont val="Calibri"/>
        <family val="2"/>
        <charset val="238"/>
        <scheme val="minor"/>
      </rPr>
      <t>s DPH</t>
    </r>
  </si>
  <si>
    <t>KON-RÁD</t>
  </si>
  <si>
    <t>skladzp@kon-rad.sk</t>
  </si>
  <si>
    <t>dpmaloobchod@kon-rad.sk</t>
  </si>
  <si>
    <t>Mabonex Slovakia spol. s r.o.</t>
  </si>
  <si>
    <t>mabonex@mabonex.sk</t>
  </si>
  <si>
    <t xml:space="preserve">Coca-Cola HBC Slovenská republika, s. r. o. </t>
  </si>
  <si>
    <t>Andrej.Rybarsky@cchellenic.com</t>
  </si>
  <si>
    <t>PEPSI-COLA SR, s.r.o.</t>
  </si>
  <si>
    <t>branislav.rapavy@pepsico.com</t>
  </si>
  <si>
    <t>radovan.kovacik@pepsico.com</t>
  </si>
  <si>
    <r>
      <t xml:space="preserve">prosíme zmluvu na </t>
    </r>
    <r>
      <rPr>
        <b/>
        <sz val="11"/>
        <rFont val="Calibri"/>
        <family val="2"/>
        <charset val="238"/>
        <scheme val="minor"/>
      </rPr>
      <t>1 rok</t>
    </r>
    <r>
      <rPr>
        <sz val="11"/>
        <rFont val="Calibri"/>
        <family val="2"/>
        <charset val="238"/>
        <scheme val="minor"/>
      </rPr>
      <t xml:space="preserve"> pre:</t>
    </r>
  </si>
  <si>
    <t>Bufety + Konventná + Virt</t>
  </si>
  <si>
    <r>
      <t xml:space="preserve">Nápoje 20001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Fatra Gemerka</t>
    </r>
  </si>
  <si>
    <t>Cena spolu</t>
  </si>
  <si>
    <r>
      <rPr>
        <b/>
        <sz val="11"/>
        <color theme="1"/>
        <rFont val="Calibri"/>
        <family val="2"/>
        <charset val="238"/>
        <scheme val="minor"/>
      </rPr>
      <t>Fatra</t>
    </r>
    <r>
      <rPr>
        <sz val="11"/>
        <color theme="1"/>
        <rFont val="Calibri"/>
        <family val="2"/>
        <charset val="238"/>
        <scheme val="minor"/>
      </rPr>
      <t xml:space="preserve"> prírodná 0,6l </t>
    </r>
  </si>
  <si>
    <t>Fatra prírodná 0,75l</t>
  </si>
  <si>
    <t>Fatra prírodná 1,25l</t>
  </si>
  <si>
    <r>
      <rPr>
        <b/>
        <sz val="11"/>
        <color theme="1"/>
        <rFont val="Calibri"/>
        <family val="2"/>
        <charset val="238"/>
        <scheme val="minor"/>
      </rPr>
      <t>Gemerka</t>
    </r>
    <r>
      <rPr>
        <sz val="11"/>
        <color theme="1"/>
        <rFont val="Calibri"/>
        <family val="2"/>
        <charset val="238"/>
        <scheme val="minor"/>
      </rPr>
      <t xml:space="preserve"> magnézium + vápnik perlivá </t>
    </r>
    <r>
      <rPr>
        <b/>
        <sz val="11"/>
        <color theme="1"/>
        <rFont val="Calibri"/>
        <family val="2"/>
        <charset val="238"/>
        <scheme val="minor"/>
      </rPr>
      <t>0,5l</t>
    </r>
  </si>
  <si>
    <t>Gemerka magnézium + jemne perlivá 0,5l</t>
  </si>
  <si>
    <r>
      <t xml:space="preserve">Gemerka magnézium + vápnik perlivá </t>
    </r>
    <r>
      <rPr>
        <b/>
        <sz val="11"/>
        <color theme="1"/>
        <rFont val="Calibri"/>
        <family val="2"/>
        <charset val="238"/>
        <scheme val="minor"/>
      </rPr>
      <t>1,5l</t>
    </r>
  </si>
  <si>
    <t>Gemerka magnézium + vápnik jemne perlivá 1,5l</t>
  </si>
  <si>
    <t xml:space="preserve">Gemerka pomaranč perlivá 1,5l </t>
  </si>
  <si>
    <t>Gemerka citrón perlivá 1,5l</t>
  </si>
  <si>
    <t xml:space="preserve">Slovenské pramene a žriedla, a.s. Budiš 038 23 Dubové </t>
  </si>
  <si>
    <t>mail.: martin.hluch@stn-direct.sk</t>
  </si>
  <si>
    <t>www.stn-direct.sk</t>
  </si>
  <si>
    <r>
      <t xml:space="preserve">prosíme zmluvu pre na </t>
    </r>
    <r>
      <rPr>
        <b/>
        <sz val="11"/>
        <color theme="1"/>
        <rFont val="Calibri"/>
        <family val="2"/>
        <charset val="238"/>
        <scheme val="minor"/>
      </rPr>
      <t>1 rok</t>
    </r>
    <r>
      <rPr>
        <sz val="11"/>
        <color theme="1"/>
        <rFont val="Calibri"/>
        <family val="2"/>
        <charset val="238"/>
        <scheme val="minor"/>
      </rPr>
      <t>:</t>
    </r>
  </si>
  <si>
    <t>Nápoje 20001</t>
  </si>
  <si>
    <t>Objed.
množstvo</t>
  </si>
  <si>
    <t xml:space="preserve">BAREBELLS BARS 55g  </t>
  </si>
  <si>
    <t>BAREBELLS MILKSHAKE BEZ LAKTÓZY 330g (8ks karton)</t>
  </si>
  <si>
    <t>FROOSH Smoothie 250ml (12 ks karton)</t>
  </si>
  <si>
    <t>ks</t>
  </si>
  <si>
    <t xml:space="preserve">NOCCO BCAA 330 ml s kofeínom - 180mg </t>
  </si>
  <si>
    <t>Vitamin Well Water 500ml (12ks karton)</t>
  </si>
  <si>
    <t>Vitamin Well ZERO 355ml (24ks karton)</t>
  </si>
  <si>
    <t>Premium Brands s.r.o.</t>
  </si>
  <si>
    <t>Drieňová 1/H, 821 01 BRATISLAVA</t>
  </si>
  <si>
    <t>IČO: 45 638 926</t>
  </si>
  <si>
    <t>DIČ: 2023073305</t>
  </si>
  <si>
    <t>IČ DPH: SK 2023073305</t>
  </si>
  <si>
    <t>e-mail: tibenska@premiumbrands.sk</t>
  </si>
  <si>
    <t>kontakt: p.Tibenská 0944 333 231</t>
  </si>
  <si>
    <r>
      <t xml:space="preserve">prosíme zmluvu na </t>
    </r>
    <r>
      <rPr>
        <b/>
        <sz val="11"/>
        <color theme="1"/>
        <rFont val="Calibri"/>
        <family val="2"/>
        <charset val="238"/>
        <scheme val="minor"/>
      </rPr>
      <t>1 rok</t>
    </r>
    <r>
      <rPr>
        <sz val="11"/>
        <color theme="1"/>
        <rFont val="Calibri"/>
        <family val="2"/>
        <charset val="238"/>
        <scheme val="minor"/>
      </rPr>
      <t xml:space="preserve"> pre:</t>
    </r>
  </si>
  <si>
    <t xml:space="preserve">Bufety + Konventná </t>
  </si>
  <si>
    <r>
      <t xml:space="preserve">Nápoje 20001                 </t>
    </r>
    <r>
      <rPr>
        <b/>
        <sz val="11"/>
        <color theme="1"/>
        <rFont val="Calibri"/>
        <family val="2"/>
        <charset val="238"/>
        <scheme val="minor"/>
      </rPr>
      <t>Bonaqua Cappy Cola Fanta Sprite Fuze Kinley Powerade</t>
    </r>
  </si>
  <si>
    <t>221155</t>
  </si>
  <si>
    <t>300525</t>
  </si>
  <si>
    <r>
      <rPr>
        <b/>
        <sz val="11"/>
        <color theme="1"/>
        <rFont val="Calibri"/>
        <family val="2"/>
        <charset val="238"/>
        <scheme val="minor"/>
      </rPr>
      <t>Bonaqua</t>
    </r>
    <r>
      <rPr>
        <sz val="11"/>
        <color theme="1"/>
        <rFont val="Calibri"/>
        <family val="2"/>
        <charset val="238"/>
        <scheme val="minor"/>
      </rPr>
      <t xml:space="preserve"> jemne sýtená 0,5l</t>
    </r>
  </si>
  <si>
    <t>300134</t>
  </si>
  <si>
    <t>Bonaqua nesýtená 0,5l</t>
  </si>
  <si>
    <t>300135</t>
  </si>
  <si>
    <t>Bonaqua limeta &amp; mäta 0,5l</t>
  </si>
  <si>
    <t>300849</t>
  </si>
  <si>
    <t>Bonaqua pomaranč 0,5l</t>
  </si>
  <si>
    <t>220836</t>
  </si>
  <si>
    <t>301234</t>
  </si>
  <si>
    <t>Bonaqua jahoda &amp; rebarbora 0,5 l</t>
  </si>
  <si>
    <t>221278</t>
  </si>
  <si>
    <t>300136</t>
  </si>
  <si>
    <t>Bonaqua jemne sýtená 1,5l</t>
  </si>
  <si>
    <t>221280</t>
  </si>
  <si>
    <t>300847</t>
  </si>
  <si>
    <t>Bonaqua nesýtená 1,5l</t>
  </si>
  <si>
    <t>221279</t>
  </si>
  <si>
    <t>300526</t>
  </si>
  <si>
    <t>Bonaqua sýtená 1,5l</t>
  </si>
  <si>
    <t>220841</t>
  </si>
  <si>
    <t>301239</t>
  </si>
  <si>
    <t>Bonaqua jahoda &amp; rebarbora 1,5 l</t>
  </si>
  <si>
    <t>300846</t>
  </si>
  <si>
    <t>Bonaqua limeta &amp; mäta 1,5l</t>
  </si>
  <si>
    <t>300850</t>
  </si>
  <si>
    <t>Bonaqua pomaranč 1,5l</t>
  </si>
  <si>
    <t>Bonaqua višňa-čierna ríbezľa 1,5l</t>
  </si>
  <si>
    <t>301117</t>
  </si>
  <si>
    <r>
      <rPr>
        <b/>
        <sz val="11"/>
        <color theme="1"/>
        <rFont val="Calibri"/>
        <family val="2"/>
        <charset val="238"/>
      </rPr>
      <t>Cappy</t>
    </r>
    <r>
      <rPr>
        <sz val="11"/>
        <color theme="1"/>
        <rFont val="Calibri"/>
        <family val="2"/>
        <charset val="238"/>
        <scheme val="minor"/>
      </rPr>
      <t xml:space="preserve"> jablko 100%  0,33l</t>
    </r>
  </si>
  <si>
    <t>301120</t>
  </si>
  <si>
    <r>
      <t>Cappy Jahoda</t>
    </r>
    <r>
      <rPr>
        <sz val="11"/>
        <color theme="1"/>
        <rFont val="Calibri"/>
        <family val="2"/>
        <charset val="238"/>
      </rPr>
      <t xml:space="preserve"> 35%</t>
    </r>
    <r>
      <rPr>
        <sz val="11"/>
        <color theme="1"/>
        <rFont val="Calibri"/>
        <family val="2"/>
        <charset val="238"/>
        <scheme val="minor"/>
      </rPr>
      <t xml:space="preserve"> 0,33l</t>
    </r>
  </si>
  <si>
    <t>220610</t>
  </si>
  <si>
    <t>301121</t>
  </si>
  <si>
    <t>Cappy multivitamín 50% 0,33l</t>
  </si>
  <si>
    <t>301122</t>
  </si>
  <si>
    <t>Cappy pomaranč 100% 0,33l</t>
  </si>
  <si>
    <t>Cappy ananáš 51% 1l</t>
  </si>
  <si>
    <t>220831</t>
  </si>
  <si>
    <t>301229</t>
  </si>
  <si>
    <r>
      <rPr>
        <sz val="11"/>
        <color theme="1"/>
        <rFont val="Calibri"/>
        <family val="2"/>
        <charset val="238"/>
      </rPr>
      <t>Cappy</t>
    </r>
    <r>
      <rPr>
        <sz val="11"/>
        <color theme="1"/>
        <rFont val="Calibri"/>
        <family val="2"/>
        <charset val="238"/>
        <scheme val="minor"/>
      </rPr>
      <t xml:space="preserve"> čierne ríbezle 25% 1l</t>
    </r>
  </si>
  <si>
    <t>220829</t>
  </si>
  <si>
    <t>301227</t>
  </si>
  <si>
    <t>Cappy grapefruit 55% 1l</t>
  </si>
  <si>
    <t>220828</t>
  </si>
  <si>
    <t>301226</t>
  </si>
  <si>
    <t>Cappy hruška 33% 1l</t>
  </si>
  <si>
    <t>Cappy jahoda 35% 1l</t>
  </si>
  <si>
    <t>220243</t>
  </si>
  <si>
    <t>300809</t>
  </si>
  <si>
    <t>Cappy multivitamín 50% 1l</t>
  </si>
  <si>
    <t>220827</t>
  </si>
  <si>
    <t>301225</t>
  </si>
  <si>
    <t>Cappy jablko 100%  1l</t>
  </si>
  <si>
    <t>220245</t>
  </si>
  <si>
    <t>300811</t>
  </si>
  <si>
    <t>Cappy pomaranč 100% 1l</t>
  </si>
  <si>
    <t>300140</t>
  </si>
  <si>
    <t>Cappy Ice fruit multivimaním 0,5l</t>
  </si>
  <si>
    <t>300527</t>
  </si>
  <si>
    <t>Cappy Ice fruit orange mix 0,5l</t>
  </si>
  <si>
    <t>300141</t>
  </si>
  <si>
    <r>
      <rPr>
        <sz val="11"/>
        <color theme="1"/>
        <rFont val="Calibri"/>
        <family val="2"/>
        <charset val="238"/>
      </rPr>
      <t>Coca cola</t>
    </r>
    <r>
      <rPr>
        <sz val="11"/>
        <color theme="1"/>
        <rFont val="Calibri"/>
        <family val="2"/>
        <charset val="238"/>
        <scheme val="minor"/>
      </rPr>
      <t xml:space="preserve"> 0,25l</t>
    </r>
  </si>
  <si>
    <t>300142</t>
  </si>
  <si>
    <r>
      <t xml:space="preserve">Coca cola </t>
    </r>
    <r>
      <rPr>
        <b/>
        <sz val="11"/>
        <color theme="1"/>
        <rFont val="Calibri"/>
        <family val="2"/>
        <charset val="238"/>
        <scheme val="minor"/>
      </rPr>
      <t>0,5l</t>
    </r>
  </si>
  <si>
    <t>300842</t>
  </si>
  <si>
    <t>Coca cola light 0,5l</t>
  </si>
  <si>
    <t>300143</t>
  </si>
  <si>
    <t>Coca cola zero 0,5l</t>
  </si>
  <si>
    <t>300147</t>
  </si>
  <si>
    <r>
      <rPr>
        <sz val="11"/>
        <color theme="1"/>
        <rFont val="Calibri"/>
        <family val="2"/>
        <charset val="238"/>
      </rPr>
      <t xml:space="preserve">Fanta </t>
    </r>
    <r>
      <rPr>
        <sz val="11"/>
        <color theme="1"/>
        <rFont val="Calibri"/>
        <family val="2"/>
        <charset val="238"/>
        <scheme val="minor"/>
      </rPr>
      <t>pomaranč 0,5l</t>
    </r>
  </si>
  <si>
    <t>Fanta mango-guava  0,5l</t>
  </si>
  <si>
    <t>300913</t>
  </si>
  <si>
    <t>Fanta shokata 0,5l</t>
  </si>
  <si>
    <t>300217</t>
  </si>
  <si>
    <r>
      <rPr>
        <sz val="11"/>
        <color theme="1"/>
        <rFont val="Calibri"/>
        <family val="2"/>
        <charset val="238"/>
      </rPr>
      <t>Sprite</t>
    </r>
    <r>
      <rPr>
        <sz val="11"/>
        <color theme="1"/>
        <rFont val="Calibri"/>
        <family val="2"/>
        <charset val="238"/>
        <scheme val="minor"/>
      </rPr>
      <t xml:space="preserve"> 0,5l</t>
    </r>
  </si>
  <si>
    <t>221273</t>
  </si>
  <si>
    <t>300144</t>
  </si>
  <si>
    <r>
      <t>Coca cola</t>
    </r>
    <r>
      <rPr>
        <b/>
        <sz val="11"/>
        <color theme="1"/>
        <rFont val="Calibri"/>
        <family val="2"/>
        <charset val="238"/>
        <scheme val="minor"/>
      </rPr>
      <t xml:space="preserve"> 1l</t>
    </r>
  </si>
  <si>
    <t>220838</t>
  </si>
  <si>
    <t>301236</t>
  </si>
  <si>
    <t>Coca cola zero 1l</t>
  </si>
  <si>
    <t>221276</t>
  </si>
  <si>
    <t>300148</t>
  </si>
  <si>
    <t>Fanta pomaranč 1l</t>
  </si>
  <si>
    <t>221277</t>
  </si>
  <si>
    <t>300218</t>
  </si>
  <si>
    <t>Sprite 1l</t>
  </si>
  <si>
    <t>221274</t>
  </si>
  <si>
    <t>300145</t>
  </si>
  <si>
    <r>
      <t xml:space="preserve">Coca cola </t>
    </r>
    <r>
      <rPr>
        <b/>
        <sz val="11"/>
        <color theme="1"/>
        <rFont val="Calibri"/>
        <family val="2"/>
        <charset val="238"/>
      </rPr>
      <t>1,75l</t>
    </r>
  </si>
  <si>
    <t>300529</t>
  </si>
  <si>
    <r>
      <t xml:space="preserve">Coca cola light </t>
    </r>
    <r>
      <rPr>
        <sz val="11"/>
        <color theme="1"/>
        <rFont val="Calibri"/>
        <family val="2"/>
        <charset val="238"/>
      </rPr>
      <t>1,75l</t>
    </r>
  </si>
  <si>
    <t>300845</t>
  </si>
  <si>
    <r>
      <t xml:space="preserve">Coca cola zero </t>
    </r>
    <r>
      <rPr>
        <sz val="11"/>
        <color theme="1"/>
        <rFont val="Calibri"/>
        <family val="2"/>
        <charset val="238"/>
      </rPr>
      <t>1,75l</t>
    </r>
  </si>
  <si>
    <t>220244</t>
  </si>
  <si>
    <t>300706</t>
  </si>
  <si>
    <r>
      <t>Fanta pomaranč</t>
    </r>
    <r>
      <rPr>
        <sz val="11"/>
        <color theme="1"/>
        <rFont val="Calibri"/>
        <family val="2"/>
        <charset val="238"/>
      </rPr>
      <t xml:space="preserve"> 1,75l</t>
    </r>
  </si>
  <si>
    <t>300598</t>
  </si>
  <si>
    <r>
      <t xml:space="preserve">Sprite </t>
    </r>
    <r>
      <rPr>
        <sz val="11"/>
        <color theme="1"/>
        <rFont val="Calibri"/>
        <family val="2"/>
        <charset val="238"/>
      </rPr>
      <t>1,75l</t>
    </r>
  </si>
  <si>
    <r>
      <rPr>
        <b/>
        <sz val="11"/>
        <color theme="1"/>
        <rFont val="Calibri"/>
        <family val="2"/>
        <charset val="238"/>
      </rPr>
      <t>Fuze tea</t>
    </r>
    <r>
      <rPr>
        <sz val="11"/>
        <color theme="1"/>
        <rFont val="Calibri"/>
        <family val="2"/>
        <charset val="238"/>
        <scheme val="minor"/>
      </rPr>
      <t xml:space="preserve"> Aloe vera </t>
    </r>
    <r>
      <rPr>
        <b/>
        <sz val="11"/>
        <color theme="1"/>
        <rFont val="Calibri"/>
        <family val="2"/>
        <charset val="238"/>
        <scheme val="minor"/>
      </rPr>
      <t>0,5l</t>
    </r>
  </si>
  <si>
    <r>
      <t xml:space="preserve">Fuze tea </t>
    </r>
    <r>
      <rPr>
        <sz val="11"/>
        <color theme="1"/>
        <rFont val="Calibri"/>
        <family val="2"/>
        <charset val="238"/>
        <scheme val="minor"/>
      </rPr>
      <t>čierny broskyňa ibištek 0,5l</t>
    </r>
  </si>
  <si>
    <t>Fuze tea čierny broskyňa zero  0,5l</t>
  </si>
  <si>
    <r>
      <t xml:space="preserve">Fuze tea </t>
    </r>
    <r>
      <rPr>
        <sz val="11"/>
        <color theme="1"/>
        <rFont val="Calibri"/>
        <family val="2"/>
        <charset val="238"/>
        <scheme val="minor"/>
      </rPr>
      <t>čierny citrón citrónová tráva 0,5l</t>
    </r>
  </si>
  <si>
    <t>Fuze tea čierny citrón citrónová tráva zero  0,5l</t>
  </si>
  <si>
    <t>Fuze tea mango harmanček 0,5l</t>
  </si>
  <si>
    <t>Fuze tea zelený citrón zero  0,5l</t>
  </si>
  <si>
    <r>
      <t xml:space="preserve">Fuze tea mango harmanček </t>
    </r>
    <r>
      <rPr>
        <b/>
        <sz val="11"/>
        <color theme="1"/>
        <rFont val="Calibri"/>
        <family val="2"/>
        <charset val="238"/>
        <scheme val="minor"/>
      </rPr>
      <t>1,5l</t>
    </r>
  </si>
  <si>
    <r>
      <rPr>
        <sz val="11"/>
        <color theme="1"/>
        <rFont val="Calibri"/>
        <family val="2"/>
        <charset val="238"/>
        <scheme val="minor"/>
      </rPr>
      <t>Fuze tea Aloe Vera čaj 1,5l</t>
    </r>
  </si>
  <si>
    <t>221263</t>
  </si>
  <si>
    <t>300601</t>
  </si>
  <si>
    <r>
      <rPr>
        <b/>
        <sz val="11"/>
        <color theme="1"/>
        <rFont val="Calibri"/>
        <family val="2"/>
        <charset val="238"/>
      </rPr>
      <t>Kinley</t>
    </r>
    <r>
      <rPr>
        <sz val="11"/>
        <color theme="1"/>
        <rFont val="Calibri"/>
        <family val="2"/>
        <charset val="238"/>
        <scheme val="minor"/>
      </rPr>
      <t xml:space="preserve"> tonic 1l</t>
    </r>
  </si>
  <si>
    <r>
      <rPr>
        <b/>
        <sz val="11"/>
        <color theme="1"/>
        <rFont val="Calibri"/>
        <family val="2"/>
        <charset val="238"/>
        <scheme val="minor"/>
      </rPr>
      <t>Powerade moutain</t>
    </r>
    <r>
      <rPr>
        <sz val="11"/>
        <color theme="1"/>
        <rFont val="Calibri"/>
        <family val="2"/>
        <charset val="238"/>
        <scheme val="minor"/>
      </rPr>
      <t xml:space="preserve"> blast les.pl.0,5</t>
    </r>
  </si>
  <si>
    <t>roman.osvarth@cchellenic.com</t>
  </si>
  <si>
    <r>
      <t xml:space="preserve">prosíme zmluvu na </t>
    </r>
    <r>
      <rPr>
        <b/>
        <sz val="11"/>
        <color theme="1"/>
        <rFont val="Calibri"/>
        <family val="2"/>
        <charset val="238"/>
        <scheme val="minor"/>
      </rPr>
      <t xml:space="preserve">1 rok </t>
    </r>
    <r>
      <rPr>
        <sz val="11"/>
        <color theme="1"/>
        <rFont val="Calibri"/>
        <family val="2"/>
        <charset val="238"/>
        <scheme val="minor"/>
      </rPr>
      <t>pre:</t>
    </r>
  </si>
  <si>
    <r>
      <t xml:space="preserve">Nápoje 20001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Hello Kofola Rauch Red bull Vinea</t>
    </r>
  </si>
  <si>
    <t>300553</t>
  </si>
  <si>
    <r>
      <rPr>
        <b/>
        <sz val="11"/>
        <color theme="1"/>
        <rFont val="Calibri"/>
        <family val="2"/>
        <charset val="238"/>
        <scheme val="minor"/>
      </rPr>
      <t>Hello</t>
    </r>
    <r>
      <rPr>
        <sz val="11"/>
        <color theme="1"/>
        <rFont val="Calibri"/>
        <family val="2"/>
        <charset val="238"/>
        <scheme val="minor"/>
      </rPr>
      <t xml:space="preserve"> broskyňa  0,25l</t>
    </r>
  </si>
  <si>
    <t>300150</t>
  </si>
  <si>
    <t>Hello jablko 0,25l</t>
  </si>
  <si>
    <t>220874</t>
  </si>
  <si>
    <t>301272</t>
  </si>
  <si>
    <t>Hello jahoda 0,25l</t>
  </si>
  <si>
    <t>220882</t>
  </si>
  <si>
    <t>301280</t>
  </si>
  <si>
    <t>Hello pomaranč  0,25l</t>
  </si>
  <si>
    <t>220885</t>
  </si>
  <si>
    <t>301283</t>
  </si>
  <si>
    <r>
      <rPr>
        <b/>
        <sz val="11"/>
        <color theme="1"/>
        <rFont val="Calibri"/>
        <family val="2"/>
        <charset val="238"/>
        <scheme val="minor"/>
      </rPr>
      <t>Kofola</t>
    </r>
    <r>
      <rPr>
        <sz val="11"/>
        <color theme="1"/>
        <rFont val="Calibri"/>
        <family val="2"/>
        <charset val="238"/>
        <scheme val="minor"/>
      </rPr>
      <t xml:space="preserve"> 1l</t>
    </r>
  </si>
  <si>
    <t>300563</t>
  </si>
  <si>
    <t>Kofola 2l</t>
  </si>
  <si>
    <t>300695</t>
  </si>
  <si>
    <t>Kofola plast 0,5l</t>
  </si>
  <si>
    <t>301212</t>
  </si>
  <si>
    <t>Rauch Ice tea broskyňa 0,5l</t>
  </si>
  <si>
    <t>300214</t>
  </si>
  <si>
    <t>Rauch Ice tea citrón 0,5l</t>
  </si>
  <si>
    <t>300216</t>
  </si>
  <si>
    <t>Rauch Nativa green tea + citrón 0,5l</t>
  </si>
  <si>
    <t>301213</t>
  </si>
  <si>
    <t>Rauch Nativa ginkgo green tea 0,5l</t>
  </si>
  <si>
    <t>300369</t>
  </si>
  <si>
    <r>
      <rPr>
        <b/>
        <sz val="11"/>
        <color theme="1"/>
        <rFont val="Calibri"/>
        <family val="2"/>
        <charset val="238"/>
        <scheme val="minor"/>
      </rPr>
      <t>Red bull</t>
    </r>
    <r>
      <rPr>
        <sz val="11"/>
        <color theme="1"/>
        <rFont val="Calibri"/>
        <family val="2"/>
        <charset val="238"/>
        <scheme val="minor"/>
      </rPr>
      <t xml:space="preserve"> plech. 0,25l</t>
    </r>
  </si>
  <si>
    <t>300368</t>
  </si>
  <si>
    <t>Red bull bez cukru plech. 0,25l</t>
  </si>
  <si>
    <t>220891</t>
  </si>
  <si>
    <t>301289</t>
  </si>
  <si>
    <r>
      <rPr>
        <b/>
        <sz val="11"/>
        <color theme="1"/>
        <rFont val="Calibri"/>
        <family val="2"/>
        <charset val="238"/>
        <scheme val="minor"/>
      </rPr>
      <t>VINEA</t>
    </r>
    <r>
      <rPr>
        <sz val="11"/>
        <color theme="1"/>
        <rFont val="Calibri"/>
        <family val="2"/>
        <charset val="238"/>
        <scheme val="minor"/>
      </rPr>
      <t xml:space="preserve"> biela plastová 0,5l</t>
    </r>
  </si>
  <si>
    <t>220892</t>
  </si>
  <si>
    <t>301290</t>
  </si>
  <si>
    <t>VINEA červená plastová 0,5l</t>
  </si>
  <si>
    <t>300231</t>
  </si>
  <si>
    <t>VINEA biela plastová 1,5l</t>
  </si>
  <si>
    <t>220893</t>
  </si>
  <si>
    <t>301291</t>
  </si>
  <si>
    <t>VINEA červená plastová 1,5l</t>
  </si>
  <si>
    <t>KON - RAD spol. s.r.o.</t>
  </si>
  <si>
    <r>
      <t>prosíme zmluvu na</t>
    </r>
    <r>
      <rPr>
        <b/>
        <sz val="11"/>
        <color theme="1"/>
        <rFont val="Calibri"/>
        <family val="2"/>
        <charset val="238"/>
        <scheme val="minor"/>
      </rPr>
      <t xml:space="preserve"> 1 rok </t>
    </r>
    <r>
      <rPr>
        <sz val="11"/>
        <color theme="1"/>
        <rFont val="Calibri"/>
        <family val="2"/>
        <charset val="238"/>
        <scheme val="minor"/>
      </rPr>
      <t>pre:</t>
    </r>
  </si>
  <si>
    <r>
      <t xml:space="preserve">Nápoje 20001                    </t>
    </r>
    <r>
      <rPr>
        <b/>
        <sz val="11"/>
        <color theme="1"/>
        <rFont val="Calibri"/>
        <family val="2"/>
        <charset val="238"/>
        <scheme val="minor"/>
      </rPr>
      <t>Dobrá voda Magnésia Mattoni Lipton Mirinda Dr.Pepper Schweppes Toma</t>
    </r>
  </si>
  <si>
    <r>
      <rPr>
        <b/>
        <sz val="11"/>
        <color theme="1"/>
        <rFont val="Calibri"/>
        <family val="2"/>
        <charset val="238"/>
        <scheme val="minor"/>
      </rPr>
      <t>Dobrá voda</t>
    </r>
    <r>
      <rPr>
        <sz val="11"/>
        <color theme="1"/>
        <rFont val="Calibri"/>
        <family val="2"/>
        <charset val="238"/>
        <scheme val="minor"/>
      </rPr>
      <t xml:space="preserve"> neperlivá  </t>
    </r>
    <r>
      <rPr>
        <b/>
        <sz val="11"/>
        <color theme="1"/>
        <rFont val="Calibri"/>
        <family val="2"/>
        <charset val="238"/>
        <scheme val="minor"/>
      </rPr>
      <t>0,5l</t>
    </r>
  </si>
  <si>
    <t>Dobrá voda jemne perlivá 0,5l</t>
  </si>
  <si>
    <t>Dobrá voda perlivá  0,5l</t>
  </si>
  <si>
    <r>
      <t xml:space="preserve">Dobrá voda neperlivá  </t>
    </r>
    <r>
      <rPr>
        <b/>
        <sz val="11"/>
        <color theme="1"/>
        <rFont val="Calibri"/>
        <family val="2"/>
        <charset val="238"/>
        <scheme val="minor"/>
      </rPr>
      <t>1,5l</t>
    </r>
  </si>
  <si>
    <t>Dobrá voda jemne perlivá  1,5l</t>
  </si>
  <si>
    <t>Dobrá voda perlivá  1,5l</t>
  </si>
  <si>
    <t>Dobrá voda baza 1,5l</t>
  </si>
  <si>
    <t>Dobrá voda mat.dúška 1,5l</t>
  </si>
  <si>
    <t>300562</t>
  </si>
  <si>
    <r>
      <rPr>
        <b/>
        <sz val="11"/>
        <rFont val="Calibri"/>
        <family val="2"/>
        <charset val="238"/>
        <scheme val="minor"/>
      </rPr>
      <t xml:space="preserve">Magnésia </t>
    </r>
    <r>
      <rPr>
        <sz val="11"/>
        <rFont val="Calibri"/>
        <family val="2"/>
        <charset val="238"/>
        <scheme val="minor"/>
      </rPr>
      <t xml:space="preserve">neperlivá </t>
    </r>
    <r>
      <rPr>
        <b/>
        <sz val="11"/>
        <rFont val="Calibri"/>
        <family val="2"/>
        <charset val="238"/>
        <scheme val="minor"/>
      </rPr>
      <t>0,5l</t>
    </r>
  </si>
  <si>
    <t>300569</t>
  </si>
  <si>
    <t>Magnesia jemne perlivá 0,5l</t>
  </si>
  <si>
    <t>300157</t>
  </si>
  <si>
    <t>Magnésia perlivá  0,5l</t>
  </si>
  <si>
    <t>300159</t>
  </si>
  <si>
    <t>Magnésia neperlivá 1,5l</t>
  </si>
  <si>
    <t>300158</t>
  </si>
  <si>
    <t>Magnésia jemne perlivá 1,5l</t>
  </si>
  <si>
    <t>301130</t>
  </si>
  <si>
    <t>Magnésia perlivá  1,5l</t>
  </si>
  <si>
    <r>
      <t xml:space="preserve">Magnesia Red malina </t>
    </r>
    <r>
      <rPr>
        <b/>
        <sz val="11"/>
        <color theme="1"/>
        <rFont val="Calibri"/>
        <family val="2"/>
        <charset val="238"/>
        <scheme val="minor"/>
      </rPr>
      <t>0,5l</t>
    </r>
  </si>
  <si>
    <t>Magnesia Red granát. jablko 0,5l</t>
  </si>
  <si>
    <t>301131</t>
  </si>
  <si>
    <r>
      <t xml:space="preserve">Magnesia Red malina </t>
    </r>
    <r>
      <rPr>
        <b/>
        <sz val="11"/>
        <color theme="1"/>
        <rFont val="Calibri"/>
        <family val="2"/>
        <charset val="238"/>
        <scheme val="minor"/>
      </rPr>
      <t>1,5l</t>
    </r>
  </si>
  <si>
    <t>Magnesia Red granát. jablko 1,5l</t>
  </si>
  <si>
    <r>
      <rPr>
        <b/>
        <sz val="11"/>
        <color theme="1"/>
        <rFont val="Calibri"/>
        <family val="2"/>
        <charset val="238"/>
        <scheme val="minor"/>
      </rPr>
      <t>Mattoni</t>
    </r>
    <r>
      <rPr>
        <sz val="11"/>
        <color theme="1"/>
        <rFont val="Calibri"/>
        <family val="2"/>
        <charset val="238"/>
        <scheme val="minor"/>
      </rPr>
      <t xml:space="preserve"> neperlivá </t>
    </r>
    <r>
      <rPr>
        <b/>
        <sz val="11"/>
        <color theme="1"/>
        <rFont val="Calibri"/>
        <family val="2"/>
        <charset val="238"/>
        <scheme val="minor"/>
      </rPr>
      <t>0,5l</t>
    </r>
  </si>
  <si>
    <t>300222</t>
  </si>
  <si>
    <t>Mattoni jemne perlivá 0,5l</t>
  </si>
  <si>
    <t>220751</t>
  </si>
  <si>
    <t>301149</t>
  </si>
  <si>
    <t>Mattoni perlivá 0,5l</t>
  </si>
  <si>
    <t>Mattoni neperlivá 1,5l</t>
  </si>
  <si>
    <t>300574</t>
  </si>
  <si>
    <t>Mattoni jemne perlivá 1,5l</t>
  </si>
  <si>
    <t>300575</t>
  </si>
  <si>
    <t>Mattoni perlivá 1,5l</t>
  </si>
  <si>
    <r>
      <t>Mattoni citrón</t>
    </r>
    <r>
      <rPr>
        <b/>
        <sz val="11"/>
        <color theme="1"/>
        <rFont val="Calibri"/>
        <family val="2"/>
        <charset val="238"/>
        <scheme val="minor"/>
      </rPr>
      <t xml:space="preserve"> 0,5l</t>
    </r>
  </si>
  <si>
    <t>Mattoni pomaranč 0,5l</t>
  </si>
  <si>
    <r>
      <rPr>
        <b/>
        <sz val="11"/>
        <color theme="1"/>
        <rFont val="Calibri"/>
        <family val="2"/>
        <charset val="238"/>
        <scheme val="minor"/>
      </rPr>
      <t>Lipton</t>
    </r>
    <r>
      <rPr>
        <sz val="11"/>
        <color theme="1"/>
        <rFont val="Calibri"/>
        <family val="2"/>
        <charset val="238"/>
        <scheme val="minor"/>
      </rPr>
      <t xml:space="preserve"> Ice tea broskyňa</t>
    </r>
    <r>
      <rPr>
        <b/>
        <sz val="11"/>
        <color theme="1"/>
        <rFont val="Calibri"/>
        <family val="2"/>
        <charset val="238"/>
        <scheme val="minor"/>
      </rPr>
      <t xml:space="preserve"> 0,33l</t>
    </r>
  </si>
  <si>
    <t>Lipton Ice tea citron 0,33l</t>
  </si>
  <si>
    <t>Lipton Ice tea zel. 0,33l</t>
  </si>
  <si>
    <t>300151</t>
  </si>
  <si>
    <r>
      <t xml:space="preserve">Lipton Ice tea broskyňa </t>
    </r>
    <r>
      <rPr>
        <b/>
        <sz val="11"/>
        <color theme="1"/>
        <rFont val="Calibri"/>
        <family val="2"/>
        <charset val="238"/>
        <scheme val="minor"/>
      </rPr>
      <t>0,5l</t>
    </r>
  </si>
  <si>
    <t>300152</t>
  </si>
  <si>
    <t>Lipton Ice tea citron 0,5l</t>
  </si>
  <si>
    <t>300154</t>
  </si>
  <si>
    <t>Lipton Ice tea zel. 0,5l</t>
  </si>
  <si>
    <t>300568</t>
  </si>
  <si>
    <r>
      <t xml:space="preserve">Lipton Ice tea broskyňa </t>
    </r>
    <r>
      <rPr>
        <b/>
        <sz val="11"/>
        <color theme="1"/>
        <rFont val="Calibri"/>
        <family val="2"/>
        <charset val="238"/>
        <scheme val="minor"/>
      </rPr>
      <t>1,5l</t>
    </r>
  </si>
  <si>
    <t>300155</t>
  </si>
  <si>
    <t>Lipton Ice tea citron 1,5l</t>
  </si>
  <si>
    <t>300156</t>
  </si>
  <si>
    <t>Lipton Ice tea zel. 1,5l</t>
  </si>
  <si>
    <t>300163</t>
  </si>
  <si>
    <r>
      <t>Mirinda pomaranč</t>
    </r>
    <r>
      <rPr>
        <b/>
        <sz val="11"/>
        <color theme="1"/>
        <rFont val="Calibri"/>
        <family val="2"/>
        <charset val="238"/>
        <scheme val="minor"/>
      </rPr>
      <t xml:space="preserve"> 0,5l</t>
    </r>
  </si>
  <si>
    <t>300186</t>
  </si>
  <si>
    <t>Pepsi Cola 0,5l</t>
  </si>
  <si>
    <t>Pepsi cola Max 0,5l</t>
  </si>
  <si>
    <t>Pepsi Cola Lime 0,5l</t>
  </si>
  <si>
    <t>300165</t>
  </si>
  <si>
    <r>
      <t xml:space="preserve">Mirinda pomaranč </t>
    </r>
    <r>
      <rPr>
        <b/>
        <sz val="11"/>
        <color theme="1"/>
        <rFont val="Calibri"/>
        <family val="2"/>
        <charset val="238"/>
        <scheme val="minor"/>
      </rPr>
      <t>1l</t>
    </r>
  </si>
  <si>
    <t>300187</t>
  </si>
  <si>
    <t>Pepsi Cola 1l</t>
  </si>
  <si>
    <t>Pepsi cola Max 1l</t>
  </si>
  <si>
    <t>300190</t>
  </si>
  <si>
    <r>
      <t xml:space="preserve">Pepsi Cola plech. </t>
    </r>
    <r>
      <rPr>
        <b/>
        <sz val="11"/>
        <color theme="1"/>
        <rFont val="Calibri"/>
        <family val="2"/>
        <charset val="238"/>
        <scheme val="minor"/>
      </rPr>
      <t>0,33l</t>
    </r>
  </si>
  <si>
    <r>
      <rPr>
        <b/>
        <sz val="11"/>
        <color theme="1"/>
        <rFont val="Calibri"/>
        <family val="2"/>
        <charset val="238"/>
        <scheme val="minor"/>
      </rPr>
      <t>Dr. Pepper</t>
    </r>
    <r>
      <rPr>
        <sz val="11"/>
        <color theme="1"/>
        <rFont val="Calibri"/>
        <family val="2"/>
        <charset val="238"/>
        <scheme val="minor"/>
      </rPr>
      <t xml:space="preserve"> 0,5l</t>
    </r>
  </si>
  <si>
    <r>
      <rPr>
        <b/>
        <sz val="11"/>
        <color theme="1"/>
        <rFont val="Calibri"/>
        <family val="2"/>
        <charset val="238"/>
        <scheme val="minor"/>
      </rPr>
      <t>Schweppes</t>
    </r>
    <r>
      <rPr>
        <sz val="11"/>
        <color theme="1"/>
        <rFont val="Calibri"/>
        <family val="2"/>
        <charset val="238"/>
        <scheme val="minor"/>
      </rPr>
      <t xml:space="preserve"> tonic 0,5l</t>
    </r>
  </si>
  <si>
    <t>Schweppes zázvor 0,5l</t>
  </si>
  <si>
    <t>Schweppes bitter lemon 0,5l</t>
  </si>
  <si>
    <t>301152</t>
  </si>
  <si>
    <r>
      <rPr>
        <b/>
        <sz val="11"/>
        <color theme="1"/>
        <rFont val="Calibri"/>
        <family val="2"/>
        <charset val="238"/>
        <scheme val="minor"/>
      </rPr>
      <t>Toma džus</t>
    </r>
    <r>
      <rPr>
        <sz val="11"/>
        <color theme="1"/>
        <rFont val="Calibri"/>
        <family val="2"/>
        <charset val="238"/>
        <scheme val="minor"/>
      </rPr>
      <t xml:space="preserve"> jablko </t>
    </r>
    <r>
      <rPr>
        <b/>
        <sz val="11"/>
        <color theme="1"/>
        <rFont val="Calibri"/>
        <family val="2"/>
        <charset val="238"/>
        <scheme val="minor"/>
      </rPr>
      <t>0,25l</t>
    </r>
  </si>
  <si>
    <t>301153</t>
  </si>
  <si>
    <t>Toma džus jahoda 0,25l</t>
  </si>
  <si>
    <t>301154</t>
  </si>
  <si>
    <t>Toma džus mandarínka 0,25l</t>
  </si>
  <si>
    <t>301155</t>
  </si>
  <si>
    <t>Toma džus pomaranč 0,25l</t>
  </si>
  <si>
    <t>301158</t>
  </si>
  <si>
    <r>
      <t xml:space="preserve">Toma džus multivitamín </t>
    </r>
    <r>
      <rPr>
        <b/>
        <sz val="11"/>
        <color theme="1"/>
        <rFont val="Calibri"/>
        <family val="2"/>
        <charset val="238"/>
        <scheme val="minor"/>
      </rPr>
      <t>0,5l</t>
    </r>
  </si>
  <si>
    <t>301161</t>
  </si>
  <si>
    <t>Toma džus višňa 0,5l</t>
  </si>
  <si>
    <t>301219</t>
  </si>
  <si>
    <r>
      <t xml:space="preserve">Toma džus jablko 100% </t>
    </r>
    <r>
      <rPr>
        <b/>
        <sz val="11"/>
        <color theme="1"/>
        <rFont val="Calibri"/>
        <family val="2"/>
        <charset val="238"/>
        <scheme val="minor"/>
      </rPr>
      <t>1l</t>
    </r>
  </si>
  <si>
    <t>301259</t>
  </si>
  <si>
    <r>
      <t xml:space="preserve">Toma džus multivitamín </t>
    </r>
    <r>
      <rPr>
        <sz val="11"/>
        <color theme="1"/>
        <rFont val="Calibri"/>
        <family val="2"/>
        <charset val="238"/>
        <scheme val="minor"/>
      </rPr>
      <t>100% 1l</t>
    </r>
  </si>
  <si>
    <t>Toma pomaranč 100% 1l</t>
  </si>
  <si>
    <t>poslat oboum</t>
  </si>
  <si>
    <r>
      <t xml:space="preserve">Nápoje 20001                                       </t>
    </r>
    <r>
      <rPr>
        <b/>
        <sz val="11"/>
        <color theme="1"/>
        <rFont val="Calibri"/>
        <family val="2"/>
        <charset val="238"/>
        <scheme val="minor"/>
      </rPr>
      <t>AleoVera Arizona BodyFuture Jana Starbuck Rio VimamínWater</t>
    </r>
  </si>
  <si>
    <t xml:space="preserve">Aloe Vera 0,5L PET </t>
  </si>
  <si>
    <r>
      <rPr>
        <b/>
        <sz val="11"/>
        <color theme="1"/>
        <rFont val="Calibri"/>
        <family val="2"/>
        <charset val="238"/>
        <scheme val="minor"/>
      </rPr>
      <t>Arizona</t>
    </r>
    <r>
      <rPr>
        <sz val="11"/>
        <color theme="1"/>
        <rFont val="Calibri"/>
        <family val="2"/>
        <charset val="238"/>
        <scheme val="minor"/>
      </rPr>
      <t xml:space="preserve"> Blueberry 0,5l</t>
    </r>
  </si>
  <si>
    <t>Arizona Green Tea  0,5l</t>
  </si>
  <si>
    <t>Arizona Pomegranate 0,5l</t>
  </si>
  <si>
    <r>
      <rPr>
        <b/>
        <sz val="11"/>
        <color theme="1"/>
        <rFont val="Calibri"/>
        <family val="2"/>
        <charset val="238"/>
        <scheme val="minor"/>
      </rPr>
      <t>Body Future</t>
    </r>
    <r>
      <rPr>
        <sz val="11"/>
        <color theme="1"/>
        <rFont val="Calibri"/>
        <family val="2"/>
        <charset val="238"/>
        <scheme val="minor"/>
      </rPr>
      <t xml:space="preserve"> 100% kokosová voda </t>
    </r>
    <r>
      <rPr>
        <b/>
        <sz val="11"/>
        <color theme="1"/>
        <rFont val="Calibri"/>
        <family val="2"/>
        <charset val="238"/>
        <scheme val="minor"/>
      </rPr>
      <t>200ml</t>
    </r>
  </si>
  <si>
    <r>
      <t xml:space="preserve">Body Future rastl.mlieko almond protein </t>
    </r>
    <r>
      <rPr>
        <b/>
        <sz val="11"/>
        <color theme="1"/>
        <rFont val="Calibri"/>
        <family val="2"/>
        <charset val="238"/>
        <scheme val="minor"/>
      </rPr>
      <t xml:space="preserve">330ml </t>
    </r>
  </si>
  <si>
    <t xml:space="preserve">Body Future rastl.mlieko coco protein 330ml </t>
  </si>
  <si>
    <r>
      <t xml:space="preserve">Body Future rastl.mlieko kokos </t>
    </r>
    <r>
      <rPr>
        <b/>
        <sz val="11"/>
        <color theme="1"/>
        <rFont val="Calibri"/>
        <family val="2"/>
        <charset val="238"/>
        <scheme val="minor"/>
      </rPr>
      <t>750ml</t>
    </r>
  </si>
  <si>
    <t>Body Future rastl.mlieko mandľa 750ml</t>
  </si>
  <si>
    <t>Body Future rastl.mlieko hazelnut 750ml</t>
  </si>
  <si>
    <t>Body Future rastl.mlieko oat 750ml</t>
  </si>
  <si>
    <r>
      <rPr>
        <b/>
        <sz val="11"/>
        <color theme="1"/>
        <rFont val="Calibri"/>
        <family val="2"/>
        <charset val="238"/>
        <scheme val="minor"/>
      </rPr>
      <t>Jana</t>
    </r>
    <r>
      <rPr>
        <sz val="11"/>
        <color theme="1"/>
        <rFont val="Calibri"/>
        <family val="2"/>
        <charset val="238"/>
        <scheme val="minor"/>
      </rPr>
      <t xml:space="preserve"> nature 0,5l</t>
    </r>
  </si>
  <si>
    <t>Jana nature 1,5l</t>
  </si>
  <si>
    <t xml:space="preserve">Jana nature 1l sportcap </t>
  </si>
  <si>
    <t>Jana citrón-limeta 0,5l</t>
  </si>
  <si>
    <t>Jana čučoriedka-brusnica 0,5l</t>
  </si>
  <si>
    <t>Jana jahoda-guava 0,5l</t>
  </si>
  <si>
    <t>Jana Vitamín Water citrón 0,5l</t>
  </si>
  <si>
    <t>Jana Vitamín Water mäta-limeta 0,5l</t>
  </si>
  <si>
    <t>Ľadová káva Starbucks Caffe Latte 220ml</t>
  </si>
  <si>
    <t>Ľadová káva Starbucks Cappuccino 220ml</t>
  </si>
  <si>
    <t>Ľadová káva Starbucks Caramel Macchiato 220ml</t>
  </si>
  <si>
    <t>Ľadová káva Starbucks Skinny Latte 220ml</t>
  </si>
  <si>
    <r>
      <rPr>
        <b/>
        <sz val="11"/>
        <color theme="1"/>
        <rFont val="Calibri"/>
        <family val="2"/>
        <charset val="238"/>
        <scheme val="minor"/>
      </rPr>
      <t>Rio Fresh</t>
    </r>
    <r>
      <rPr>
        <sz val="11"/>
        <color theme="1"/>
        <rFont val="Calibri"/>
        <family val="2"/>
        <charset val="238"/>
        <scheme val="minor"/>
      </rPr>
      <t xml:space="preserve"> 100% šťava 200ml /rôzne/</t>
    </r>
  </si>
  <si>
    <t>Rio Fresh ananás s extra dužinou 100% 0,45l PET</t>
  </si>
  <si>
    <t>Rio Fresh ovocný mix s jahodami 100% 0,45l PET</t>
  </si>
  <si>
    <t>Rio Fresh šťava jablkovo cviklová 0,5l PET</t>
  </si>
  <si>
    <t>Rio Fresh Lemonade 0,75l</t>
  </si>
  <si>
    <t>Rio Fresh Gingerade 0,75l</t>
  </si>
  <si>
    <t>Rio Fresh Green Tea - Ginger 0,75l</t>
  </si>
  <si>
    <r>
      <rPr>
        <b/>
        <sz val="11"/>
        <color theme="1"/>
        <rFont val="Calibri"/>
        <family val="2"/>
        <charset val="238"/>
        <scheme val="minor"/>
      </rPr>
      <t xml:space="preserve">Vitamín Water </t>
    </r>
    <r>
      <rPr>
        <sz val="11"/>
        <color theme="1"/>
        <rFont val="Calibri"/>
        <family val="2"/>
        <charset val="238"/>
        <scheme val="minor"/>
      </rPr>
      <t>Antiox 400ml</t>
    </r>
  </si>
  <si>
    <t>Vitamín Water Boost 400ml</t>
  </si>
  <si>
    <t>Vitamín Water Collagen 400ml</t>
  </si>
  <si>
    <t>Vitamín Water Perfomance 400ml</t>
  </si>
  <si>
    <t>McCarter</t>
  </si>
  <si>
    <t xml:space="preserve">Tomáš Mišutka </t>
  </si>
  <si>
    <t>zakaznik@mccarter.sk</t>
  </si>
  <si>
    <t>tel.: 0918 710 167</t>
  </si>
  <si>
    <t>Alkohol 20001</t>
  </si>
  <si>
    <t>220246</t>
  </si>
  <si>
    <t>300603</t>
  </si>
  <si>
    <t>Aperitív Garone biele 0,75l 1l</t>
  </si>
  <si>
    <t>220775</t>
  </si>
  <si>
    <t>301173</t>
  </si>
  <si>
    <r>
      <rPr>
        <b/>
        <sz val="11"/>
        <color theme="1"/>
        <rFont val="Calibri"/>
        <family val="2"/>
        <charset val="238"/>
        <scheme val="minor"/>
      </rPr>
      <t>Hubert</t>
    </r>
    <r>
      <rPr>
        <sz val="11"/>
        <color theme="1"/>
        <rFont val="Calibri"/>
        <family val="2"/>
        <charset val="238"/>
        <scheme val="minor"/>
      </rPr>
      <t xml:space="preserve"> Club sladký 0,75l</t>
    </r>
  </si>
  <si>
    <t>220776</t>
  </si>
  <si>
    <t>301174</t>
  </si>
  <si>
    <t>Hubert Club suchý 0,75l</t>
  </si>
  <si>
    <t>220733</t>
  </si>
  <si>
    <t>301241</t>
  </si>
  <si>
    <t>Hubert Club polo-sladký 0,75l</t>
  </si>
  <si>
    <t>220249</t>
  </si>
  <si>
    <t>300556</t>
  </si>
  <si>
    <t>Hubert de luxe 0,75l</t>
  </si>
  <si>
    <t>220789</t>
  </si>
  <si>
    <t>301187</t>
  </si>
  <si>
    <t xml:space="preserve">Víno Cabernet sauvignon červené 0,75l </t>
  </si>
  <si>
    <t>220250</t>
  </si>
  <si>
    <t>301748</t>
  </si>
  <si>
    <t>Víno Doľany Rizling vl. akostné  0,75l</t>
  </si>
  <si>
    <t>220734</t>
  </si>
  <si>
    <t>300410</t>
  </si>
  <si>
    <t>Víno Frankovka modrá akostná 1l</t>
  </si>
  <si>
    <t>220790</t>
  </si>
  <si>
    <t>301188</t>
  </si>
  <si>
    <t>Víno Chardonnay biele 0,75l</t>
  </si>
  <si>
    <t>220770</t>
  </si>
  <si>
    <t>300411</t>
  </si>
  <si>
    <t>Víno Kláštorné červené 1l</t>
  </si>
  <si>
    <t>220736</t>
  </si>
  <si>
    <t>300412</t>
  </si>
  <si>
    <r>
      <rPr>
        <sz val="11"/>
        <color theme="1"/>
        <rFont val="Calibri"/>
        <family val="2"/>
        <charset val="238"/>
        <scheme val="minor"/>
      </rPr>
      <t>Víno Kláštorné biele 1l</t>
    </r>
  </si>
  <si>
    <t>220791</t>
  </si>
  <si>
    <t>301189</t>
  </si>
  <si>
    <t>Víno Mikulov tramín červený akost. 0,75l</t>
  </si>
  <si>
    <t>220737</t>
  </si>
  <si>
    <t>300413</t>
  </si>
  <si>
    <t>Víno Muler Thurgau 1l</t>
  </si>
  <si>
    <t>220247</t>
  </si>
  <si>
    <t>301242</t>
  </si>
  <si>
    <t>Víno Rizling vlašský  1l</t>
  </si>
  <si>
    <t>220793</t>
  </si>
  <si>
    <t>301191</t>
  </si>
  <si>
    <t xml:space="preserve">Víno Rulandské biele akostné Topolčianky 0,75l </t>
  </si>
  <si>
    <t>220792</t>
  </si>
  <si>
    <t>301190</t>
  </si>
  <si>
    <t>220794</t>
  </si>
  <si>
    <t>301192</t>
  </si>
  <si>
    <t>Víno Svätovavrinecké červené ak. 0,75l</t>
  </si>
  <si>
    <t>220795</t>
  </si>
  <si>
    <t>301193</t>
  </si>
  <si>
    <t>Víno Tramín červený akostné 0,75l</t>
  </si>
  <si>
    <t>220738</t>
  </si>
  <si>
    <t>300409</t>
  </si>
  <si>
    <r>
      <rPr>
        <b/>
        <sz val="11"/>
        <color theme="1"/>
        <rFont val="Calibri"/>
        <family val="2"/>
        <charset val="238"/>
        <scheme val="minor"/>
      </rPr>
      <t>Pivo</t>
    </r>
    <r>
      <rPr>
        <sz val="11"/>
        <color theme="1"/>
        <rFont val="Calibri"/>
        <family val="2"/>
        <charset val="238"/>
        <scheme val="minor"/>
      </rPr>
      <t xml:space="preserve"> Bažant Radler citrón, citrón-baza-mäta + ost. plech. 0,5l</t>
    </r>
  </si>
  <si>
    <t xml:space="preserve">Pivo bažant Radler ochutený 0% alkoholu 0,5l  plech </t>
  </si>
  <si>
    <t>220739</t>
  </si>
  <si>
    <t>301243</t>
  </si>
  <si>
    <t xml:space="preserve">Pivo Budvar plech. 0,5l </t>
  </si>
  <si>
    <t>220740</t>
  </si>
  <si>
    <t>300408</t>
  </si>
  <si>
    <r>
      <rPr>
        <sz val="11"/>
        <color theme="1"/>
        <rFont val="Calibri"/>
        <family val="2"/>
        <charset val="238"/>
        <scheme val="minor"/>
      </rPr>
      <t>Pivo Corgoň 10° plech. 0,5l</t>
    </r>
  </si>
  <si>
    <t>220744</t>
  </si>
  <si>
    <t>300607</t>
  </si>
  <si>
    <t xml:space="preserve">Pivo Plzeň plech. 0,5l  </t>
  </si>
  <si>
    <t>221172</t>
  </si>
  <si>
    <t>300404</t>
  </si>
  <si>
    <t xml:space="preserve">Pivo Zlatý bažant nealko plech. 0,5 </t>
  </si>
  <si>
    <t>220784</t>
  </si>
  <si>
    <t>300405</t>
  </si>
  <si>
    <t>Pivo Zlatý Bažant sv. 10° plech. 0,5l</t>
  </si>
  <si>
    <t>220745</t>
  </si>
  <si>
    <t>300406</t>
  </si>
  <si>
    <t>Pivo Zlatý Bažnat sv  12° plech. 0,5l</t>
  </si>
  <si>
    <t>220787</t>
  </si>
  <si>
    <t>301185</t>
  </si>
  <si>
    <t>Rum tuzemský 40% 0,5l</t>
  </si>
  <si>
    <t>220799</t>
  </si>
  <si>
    <t>301197</t>
  </si>
  <si>
    <t>Whisky Ballantines 40% 0,7l</t>
  </si>
  <si>
    <t>LOFT - energy drink 0,6l</t>
  </si>
  <si>
    <t>Červený grep džús 0,75l</t>
  </si>
  <si>
    <t>Cukrovinky 20002</t>
  </si>
  <si>
    <t>Jednotková 
cena s DPH</t>
  </si>
  <si>
    <t>300003</t>
  </si>
  <si>
    <r>
      <rPr>
        <b/>
        <sz val="12"/>
        <color theme="1"/>
        <rFont val="Calibri"/>
        <family val="2"/>
        <charset val="238"/>
        <scheme val="minor"/>
      </rPr>
      <t>Airwawes</t>
    </r>
    <r>
      <rPr>
        <sz val="11"/>
        <color theme="1"/>
        <rFont val="Calibri"/>
        <family val="2"/>
        <charset val="238"/>
        <scheme val="minor"/>
      </rPr>
      <t xml:space="preserve"> žuv.- menthol eucalyptus 14g</t>
    </r>
  </si>
  <si>
    <t>350</t>
  </si>
  <si>
    <t>300004</t>
  </si>
  <si>
    <t>Airwawes žuv.- ríbezľa 14g</t>
  </si>
  <si>
    <t>1000</t>
  </si>
  <si>
    <t>300005</t>
  </si>
  <si>
    <t>Airwawes žuv.-black mint  14g</t>
  </si>
  <si>
    <t>100</t>
  </si>
  <si>
    <t>301699</t>
  </si>
  <si>
    <r>
      <rPr>
        <b/>
        <sz val="12"/>
        <color theme="1"/>
        <rFont val="Calibri"/>
        <family val="2"/>
        <charset val="238"/>
        <scheme val="minor"/>
      </rPr>
      <t>Orbit</t>
    </r>
    <r>
      <rPr>
        <sz val="11"/>
        <color theme="1"/>
        <rFont val="Calibri"/>
        <family val="2"/>
        <charset val="238"/>
        <scheme val="minor"/>
      </rPr>
      <t xml:space="preserve"> dražé melón 14g</t>
    </r>
  </si>
  <si>
    <t>200</t>
  </si>
  <si>
    <t>300093</t>
  </si>
  <si>
    <t>Orbit dražé pepermint 14g</t>
  </si>
  <si>
    <t>850</t>
  </si>
  <si>
    <t>300094</t>
  </si>
  <si>
    <t>Orbit dražé spearmint 14g</t>
  </si>
  <si>
    <t>300128</t>
  </si>
  <si>
    <r>
      <rPr>
        <b/>
        <sz val="12"/>
        <color theme="1"/>
        <rFont val="Calibri"/>
        <family val="2"/>
        <charset val="238"/>
        <scheme val="minor"/>
      </rPr>
      <t>Winterfresh</t>
    </r>
    <r>
      <rPr>
        <sz val="11"/>
        <color theme="1"/>
        <rFont val="Calibri"/>
        <family val="2"/>
        <charset val="238"/>
        <scheme val="minor"/>
      </rPr>
      <t xml:space="preserve"> dražé 14g</t>
    </r>
  </si>
  <si>
    <t>50</t>
  </si>
  <si>
    <t>300129</t>
  </si>
  <si>
    <t>Winterfresh fresh ice 14g</t>
  </si>
  <si>
    <t>300016</t>
  </si>
  <si>
    <r>
      <rPr>
        <b/>
        <sz val="12"/>
        <color theme="1"/>
        <rFont val="Calibri"/>
        <family val="2"/>
        <charset val="238"/>
        <scheme val="minor"/>
      </rPr>
      <t xml:space="preserve">Anticol </t>
    </r>
    <r>
      <rPr>
        <sz val="11"/>
        <color theme="1"/>
        <rFont val="Calibri"/>
        <family val="2"/>
        <charset val="238"/>
        <scheme val="minor"/>
      </rPr>
      <t>citron-med 50g</t>
    </r>
  </si>
  <si>
    <t>300006</t>
  </si>
  <si>
    <t>Anticol extra strong 50g</t>
  </si>
  <si>
    <t>300014</t>
  </si>
  <si>
    <t>Anticol ríbezla 50g</t>
  </si>
  <si>
    <t>20</t>
  </si>
  <si>
    <t>300007</t>
  </si>
  <si>
    <r>
      <rPr>
        <b/>
        <sz val="12"/>
        <color theme="1"/>
        <rFont val="Calibri"/>
        <family val="2"/>
        <charset val="238"/>
        <scheme val="minor"/>
      </rPr>
      <t>Arašidové chrumky</t>
    </r>
    <r>
      <rPr>
        <sz val="11"/>
        <color theme="1"/>
        <rFont val="Calibri"/>
        <family val="2"/>
        <charset val="238"/>
        <scheme val="minor"/>
      </rPr>
      <t xml:space="preserve"> Miva 60g</t>
    </r>
  </si>
  <si>
    <t>221336</t>
  </si>
  <si>
    <t>300008</t>
  </si>
  <si>
    <r>
      <rPr>
        <b/>
        <sz val="12"/>
        <color theme="1"/>
        <rFont val="Calibri"/>
        <family val="2"/>
        <charset val="238"/>
        <scheme val="minor"/>
      </rPr>
      <t xml:space="preserve">Arašidy </t>
    </r>
    <r>
      <rPr>
        <sz val="11"/>
        <color theme="1"/>
        <rFont val="Calibri"/>
        <family val="2"/>
        <charset val="238"/>
        <scheme val="minor"/>
      </rPr>
      <t>Ensa 100g</t>
    </r>
  </si>
  <si>
    <t>30</t>
  </si>
  <si>
    <r>
      <rPr>
        <b/>
        <sz val="12"/>
        <color theme="1"/>
        <rFont val="Calibri"/>
        <family val="2"/>
        <charset val="238"/>
        <scheme val="minor"/>
      </rPr>
      <t>Cerealky</t>
    </r>
    <r>
      <rPr>
        <sz val="11"/>
        <color theme="1"/>
        <rFont val="Calibri"/>
        <family val="2"/>
        <charset val="238"/>
        <scheme val="minor"/>
      </rPr>
      <t xml:space="preserve"> 30g</t>
    </r>
  </si>
  <si>
    <r>
      <rPr>
        <b/>
        <sz val="12"/>
        <color theme="1"/>
        <rFont val="Calibri"/>
        <family val="2"/>
        <charset val="238"/>
        <scheme val="minor"/>
      </rPr>
      <t>Čakanky</t>
    </r>
    <r>
      <rPr>
        <sz val="11"/>
        <color theme="1"/>
        <rFont val="Calibri"/>
        <family val="2"/>
        <charset val="238"/>
        <scheme val="minor"/>
      </rPr>
      <t xml:space="preserve"> 32g</t>
    </r>
  </si>
  <si>
    <t>220518</t>
  </si>
  <si>
    <t>300916</t>
  </si>
  <si>
    <r>
      <rPr>
        <b/>
        <sz val="12"/>
        <color theme="1"/>
        <rFont val="Calibri"/>
        <family val="2"/>
        <charset val="238"/>
        <scheme val="minor"/>
      </rPr>
      <t xml:space="preserve">Cukríky </t>
    </r>
    <r>
      <rPr>
        <sz val="11"/>
        <color theme="1"/>
        <rFont val="Calibri"/>
        <family val="2"/>
        <charset val="238"/>
        <scheme val="minor"/>
      </rPr>
      <t>Bon pari s C vit,original 90g</t>
    </r>
  </si>
  <si>
    <t>300044</t>
  </si>
  <si>
    <t>Cukríky Halls-citron-med 33,5</t>
  </si>
  <si>
    <t>5</t>
  </si>
  <si>
    <t>300045</t>
  </si>
  <si>
    <t>Cukríky Halls-mentol-eucaltypt 33,5</t>
  </si>
  <si>
    <t>300551</t>
  </si>
  <si>
    <t>Cukríky Halls-strong 33,5g</t>
  </si>
  <si>
    <t>220520</t>
  </si>
  <si>
    <t>300552</t>
  </si>
  <si>
    <t>Cukríky Hašlerky extra silné 90g</t>
  </si>
  <si>
    <t>300053</t>
  </si>
  <si>
    <r>
      <t xml:space="preserve">Cukríky Jojo medvedik </t>
    </r>
    <r>
      <rPr>
        <sz val="11"/>
        <color theme="1"/>
        <rFont val="Calibri"/>
        <family val="2"/>
        <charset val="238"/>
        <scheme val="minor"/>
      </rPr>
      <t>80g</t>
    </r>
  </si>
  <si>
    <t>150</t>
  </si>
  <si>
    <t>300054</t>
  </si>
  <si>
    <r>
      <t>Cukríky Jojo žížalky</t>
    </r>
    <r>
      <rPr>
        <sz val="11"/>
        <color theme="1"/>
        <rFont val="Calibri"/>
        <family val="2"/>
        <charset val="238"/>
        <scheme val="minor"/>
      </rPr>
      <t xml:space="preserve"> 80g</t>
    </r>
  </si>
  <si>
    <t>300119</t>
  </si>
  <si>
    <t>Cukríky Tic tac  mentol 16g</t>
  </si>
  <si>
    <t>300050</t>
  </si>
  <si>
    <t>Cukríky Tic tac oranž 16g</t>
  </si>
  <si>
    <r>
      <rPr>
        <b/>
        <sz val="12"/>
        <color theme="1"/>
        <rFont val="Calibri"/>
        <family val="2"/>
        <charset val="238"/>
        <scheme val="minor"/>
      </rPr>
      <t xml:space="preserve">Čokoláda Coller </t>
    </r>
    <r>
      <rPr>
        <sz val="11"/>
        <color theme="1"/>
        <rFont val="Calibri"/>
        <family val="2"/>
        <charset val="238"/>
        <scheme val="minor"/>
      </rPr>
      <t>100g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Horká mandľa / Horká s limetkou / Mliečná mandľa / Mliečná s limetkou </t>
    </r>
  </si>
  <si>
    <r>
      <rPr>
        <b/>
        <sz val="12"/>
        <color theme="1"/>
        <rFont val="Calibri"/>
        <family val="2"/>
        <charset val="238"/>
        <scheme val="minor"/>
      </rPr>
      <t>Ela dia</t>
    </r>
    <r>
      <rPr>
        <sz val="11"/>
        <color theme="1"/>
        <rFont val="Calibri"/>
        <family val="2"/>
        <charset val="238"/>
        <scheme val="minor"/>
      </rPr>
      <t xml:space="preserve"> čokoláda 40g / Liesková / Nugát / Vanilková </t>
    </r>
  </si>
  <si>
    <t>221341</t>
  </si>
  <si>
    <t>300036</t>
  </si>
  <si>
    <r>
      <t xml:space="preserve">Čokoláda </t>
    </r>
    <r>
      <rPr>
        <b/>
        <sz val="12"/>
        <color theme="1"/>
        <rFont val="Calibri"/>
        <family val="2"/>
        <charset val="238"/>
        <scheme val="minor"/>
      </rPr>
      <t>Figaro</t>
    </r>
    <r>
      <rPr>
        <sz val="11"/>
        <color theme="1"/>
        <rFont val="Calibri"/>
        <family val="2"/>
        <charset val="238"/>
        <scheme val="minor"/>
      </rPr>
      <t xml:space="preserve"> čok.horká 90g</t>
    </r>
  </si>
  <si>
    <t>15</t>
  </si>
  <si>
    <t>300037</t>
  </si>
  <si>
    <t>Čokoláda Figaro čok.mliečna 90g</t>
  </si>
  <si>
    <t>300081</t>
  </si>
  <si>
    <r>
      <t xml:space="preserve">Čokoláda </t>
    </r>
    <r>
      <rPr>
        <b/>
        <sz val="12"/>
        <color theme="1"/>
        <rFont val="Calibri"/>
        <family val="2"/>
        <charset val="238"/>
        <scheme val="minor"/>
      </rPr>
      <t>Milka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biela 100g</t>
    </r>
  </si>
  <si>
    <t>10</t>
  </si>
  <si>
    <t>300079</t>
  </si>
  <si>
    <t>Čokoláda Milka jahoda 100g</t>
  </si>
  <si>
    <t>300532</t>
  </si>
  <si>
    <t>Čokoláda Milka jogurt 100g</t>
  </si>
  <si>
    <t>300083</t>
  </si>
  <si>
    <t>Čokoláda Milka mliečna 100g</t>
  </si>
  <si>
    <t>120</t>
  </si>
  <si>
    <t>300078</t>
  </si>
  <si>
    <t>Čokoláda Milka celý orech 100g</t>
  </si>
  <si>
    <t>300865</t>
  </si>
  <si>
    <t>Čokoláda Milka toffee 300g</t>
  </si>
  <si>
    <t>300118</t>
  </si>
  <si>
    <r>
      <t xml:space="preserve">Čokoláda </t>
    </r>
    <r>
      <rPr>
        <b/>
        <sz val="12"/>
        <color theme="1"/>
        <rFont val="Calibri"/>
        <family val="2"/>
        <charset val="238"/>
        <scheme val="minor"/>
      </rPr>
      <t>študentská pečať</t>
    </r>
    <r>
      <rPr>
        <sz val="12"/>
        <color theme="1"/>
        <rFont val="Calibri"/>
        <family val="2"/>
        <charset val="238"/>
        <scheme val="minor"/>
      </rPr>
      <t xml:space="preserve"> 180g </t>
    </r>
    <r>
      <rPr>
        <sz val="11"/>
        <color theme="1"/>
        <rFont val="Calibri"/>
        <family val="2"/>
        <charset val="238"/>
        <scheme val="minor"/>
      </rPr>
      <t>Mliečná / Horká / Biela / Duomix</t>
    </r>
  </si>
  <si>
    <t>300074</t>
  </si>
  <si>
    <r>
      <t xml:space="preserve">Čokoládová tyčinka Margot </t>
    </r>
    <r>
      <rPr>
        <sz val="11"/>
        <color theme="1"/>
        <rFont val="Calibri"/>
        <family val="2"/>
        <charset val="238"/>
        <scheme val="minor"/>
      </rPr>
      <t>100g</t>
    </r>
  </si>
  <si>
    <t>250</t>
  </si>
  <si>
    <t>220581</t>
  </si>
  <si>
    <t>300979</t>
  </si>
  <si>
    <r>
      <rPr>
        <b/>
        <sz val="12"/>
        <color theme="1"/>
        <rFont val="Calibri"/>
        <family val="2"/>
        <charset val="238"/>
        <scheme val="minor"/>
      </rPr>
      <t>Dezert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Ferrero rocher dezert 200 g</t>
    </r>
  </si>
  <si>
    <t>300033</t>
  </si>
  <si>
    <t>Dezert Merci 250g</t>
  </si>
  <si>
    <t>220584</t>
  </si>
  <si>
    <t>300982</t>
  </si>
  <si>
    <t>Dezert Milka I Love 42g</t>
  </si>
  <si>
    <t>300585</t>
  </si>
  <si>
    <t>Dezert Monchery 157,5g</t>
  </si>
  <si>
    <t>220594</t>
  </si>
  <si>
    <t>300992</t>
  </si>
  <si>
    <t>Dezert Rafaelo dezert T15 150 g</t>
  </si>
  <si>
    <t>220596</t>
  </si>
  <si>
    <t>300994</t>
  </si>
  <si>
    <t>Dezert Toffifee 125g</t>
  </si>
  <si>
    <r>
      <rPr>
        <b/>
        <sz val="12"/>
        <color theme="1"/>
        <rFont val="Calibri"/>
        <family val="2"/>
        <charset val="238"/>
        <scheme val="minor"/>
      </rPr>
      <t xml:space="preserve">Duetky </t>
    </r>
    <r>
      <rPr>
        <sz val="11"/>
        <color theme="1"/>
        <rFont val="Calibri"/>
        <family val="2"/>
        <charset val="238"/>
        <scheme val="minor"/>
      </rPr>
      <t>50g</t>
    </r>
  </si>
  <si>
    <t>300960</t>
  </si>
  <si>
    <r>
      <t xml:space="preserve">EMCO </t>
    </r>
    <r>
      <rPr>
        <b/>
        <sz val="12"/>
        <color theme="1"/>
        <rFont val="Calibri"/>
        <family val="2"/>
        <charset val="238"/>
        <scheme val="minor"/>
      </rPr>
      <t xml:space="preserve">ovsene sušienky </t>
    </r>
    <r>
      <rPr>
        <sz val="11"/>
        <color theme="1"/>
        <rFont val="Calibri"/>
        <family val="2"/>
        <charset val="238"/>
        <scheme val="minor"/>
      </rPr>
      <t>60g</t>
    </r>
  </si>
  <si>
    <t>300</t>
  </si>
  <si>
    <t>221338</t>
  </si>
  <si>
    <t>300546</t>
  </si>
  <si>
    <r>
      <rPr>
        <b/>
        <sz val="12"/>
        <color theme="1"/>
        <rFont val="Calibri"/>
        <family val="2"/>
        <charset val="238"/>
        <scheme val="minor"/>
      </rPr>
      <t xml:space="preserve">Fidorka </t>
    </r>
    <r>
      <rPr>
        <sz val="12"/>
        <color theme="1"/>
        <rFont val="Calibri"/>
        <family val="2"/>
        <charset val="238"/>
        <scheme val="minor"/>
      </rPr>
      <t>30g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mliečna s orieškami / horká s orieškami / biela</t>
    </r>
  </si>
  <si>
    <t>25</t>
  </si>
  <si>
    <t>300938</t>
  </si>
  <si>
    <r>
      <rPr>
        <b/>
        <sz val="12"/>
        <color theme="1"/>
        <rFont val="Calibri"/>
        <family val="2"/>
        <charset val="238"/>
        <scheme val="minor"/>
      </rPr>
      <t>Flap</t>
    </r>
    <r>
      <rPr>
        <sz val="11"/>
        <color theme="1"/>
        <rFont val="Calibri"/>
        <family val="2"/>
        <charset val="238"/>
        <scheme val="minor"/>
      </rPr>
      <t xml:space="preserve"> Jack 110g/čok.,biela.,chery.,/</t>
    </r>
  </si>
  <si>
    <t>500</t>
  </si>
  <si>
    <t>220530</t>
  </si>
  <si>
    <t>300041</t>
  </si>
  <si>
    <r>
      <rPr>
        <b/>
        <sz val="12"/>
        <color theme="1"/>
        <rFont val="Calibri"/>
        <family val="2"/>
        <charset val="238"/>
        <scheme val="minor"/>
      </rPr>
      <t>Keks</t>
    </r>
    <r>
      <rPr>
        <sz val="11"/>
        <color theme="1"/>
        <rFont val="Calibri"/>
        <family val="2"/>
        <charset val="238"/>
        <scheme val="minor"/>
      </rPr>
      <t xml:space="preserve"> horalka 50g</t>
    </r>
  </si>
  <si>
    <t>1500</t>
  </si>
  <si>
    <t>220606</t>
  </si>
  <si>
    <t>300055</t>
  </si>
  <si>
    <t>Keks kakaové rezy 50g</t>
  </si>
  <si>
    <t>400</t>
  </si>
  <si>
    <t>220529</t>
  </si>
  <si>
    <t>300056</t>
  </si>
  <si>
    <t>Keks kávenky 50g / latte</t>
  </si>
  <si>
    <t>301692</t>
  </si>
  <si>
    <t>Keks Lina kakaova 60 g</t>
  </si>
  <si>
    <t>300068</t>
  </si>
  <si>
    <t>Keks Lina mliečna 60 g</t>
  </si>
  <si>
    <t>300073</t>
  </si>
  <si>
    <t>Keks Manner 75g lieskové / čokoláda</t>
  </si>
  <si>
    <t>220071</t>
  </si>
  <si>
    <t>300331</t>
  </si>
  <si>
    <t>Keks Mäta 50g</t>
  </si>
  <si>
    <t>300076</t>
  </si>
  <si>
    <t>Keks Mila 50g</t>
  </si>
  <si>
    <t>221267</t>
  </si>
  <si>
    <t>300086</t>
  </si>
  <si>
    <t>Keks Miňonky 50g smotana / kakao / orieškové</t>
  </si>
  <si>
    <t>300106</t>
  </si>
  <si>
    <t>Keks Princezky 80g</t>
  </si>
  <si>
    <t>300559</t>
  </si>
  <si>
    <r>
      <rPr>
        <b/>
        <sz val="12"/>
        <color theme="1"/>
        <rFont val="Calibri"/>
        <family val="2"/>
        <charset val="238"/>
        <scheme val="minor"/>
      </rPr>
      <t xml:space="preserve">Kinder </t>
    </r>
    <r>
      <rPr>
        <sz val="11"/>
        <color theme="1"/>
        <rFont val="Calibri"/>
        <family val="2"/>
        <charset val="238"/>
        <scheme val="minor"/>
      </rPr>
      <t>čokoláda 100g</t>
    </r>
  </si>
  <si>
    <t>301695</t>
  </si>
  <si>
    <t>Kinder bueno biela čokoláda 43g</t>
  </si>
  <si>
    <t>300057</t>
  </si>
  <si>
    <t>Kinder bueno mliečna čokoláda 43g</t>
  </si>
  <si>
    <t>1150</t>
  </si>
  <si>
    <t>300058</t>
  </si>
  <si>
    <t>Kinder country 23,5g</t>
  </si>
  <si>
    <t>300560</t>
  </si>
  <si>
    <t>Kinder čokoláda 50g</t>
  </si>
  <si>
    <t>300059</t>
  </si>
  <si>
    <t>Kinder čokoláda Maxi 21g</t>
  </si>
  <si>
    <t>220618</t>
  </si>
  <si>
    <t>300534</t>
  </si>
  <si>
    <t>Kinder duplo 18,2g</t>
  </si>
  <si>
    <t>Kinder Schokobons 125g</t>
  </si>
  <si>
    <t>300561</t>
  </si>
  <si>
    <t>Kinder vajce 20g</t>
  </si>
  <si>
    <t>300060</t>
  </si>
  <si>
    <r>
      <rPr>
        <b/>
        <sz val="12"/>
        <color theme="1"/>
        <rFont val="Calibri"/>
        <family val="2"/>
        <charset val="238"/>
        <scheme val="minor"/>
      </rPr>
      <t>Kit kat</t>
    </r>
    <r>
      <rPr>
        <sz val="11"/>
        <color theme="1"/>
        <rFont val="Calibri"/>
        <family val="2"/>
        <charset val="238"/>
        <scheme val="minor"/>
      </rPr>
      <t xml:space="preserve"> chunky 40g</t>
    </r>
  </si>
  <si>
    <t>301696</t>
  </si>
  <si>
    <t>Kit kat white 40g</t>
  </si>
  <si>
    <r>
      <rPr>
        <b/>
        <sz val="12"/>
        <color theme="1"/>
        <rFont val="Calibri"/>
        <family val="2"/>
        <charset val="238"/>
        <scheme val="minor"/>
      </rPr>
      <t>Kolonáda</t>
    </r>
    <r>
      <rPr>
        <sz val="11"/>
        <color theme="1"/>
        <rFont val="Calibri"/>
        <family val="2"/>
        <charset val="238"/>
        <scheme val="minor"/>
      </rPr>
      <t xml:space="preserve"> 140g</t>
    </r>
  </si>
  <si>
    <t>Kolonáda horká 140g</t>
  </si>
  <si>
    <t>Kolonáda mliečna 140g</t>
  </si>
  <si>
    <t>221343</t>
  </si>
  <si>
    <r>
      <rPr>
        <b/>
        <sz val="12"/>
        <color theme="1"/>
        <rFont val="Calibri"/>
        <family val="2"/>
        <charset val="238"/>
        <scheme val="minor"/>
      </rPr>
      <t>Kukuričné</t>
    </r>
    <r>
      <rPr>
        <sz val="11"/>
        <color theme="1"/>
        <rFont val="Calibri"/>
        <family val="2"/>
        <charset val="238"/>
        <scheme val="minor"/>
      </rPr>
      <t xml:space="preserve"> lupienky - Cornflakes 750g</t>
    </r>
  </si>
  <si>
    <t>300962</t>
  </si>
  <si>
    <t>Kukuričné placky 100g</t>
  </si>
  <si>
    <t>220624</t>
  </si>
  <si>
    <t>300868</t>
  </si>
  <si>
    <r>
      <rPr>
        <b/>
        <sz val="12"/>
        <color theme="1"/>
        <rFont val="Calibri"/>
        <family val="2"/>
        <charset val="238"/>
        <scheme val="minor"/>
      </rPr>
      <t xml:space="preserve">Lentilky </t>
    </r>
    <r>
      <rPr>
        <sz val="11"/>
        <color theme="1"/>
        <rFont val="Calibri"/>
        <family val="2"/>
        <charset val="238"/>
        <scheme val="minor"/>
      </rPr>
      <t>28g</t>
    </r>
  </si>
  <si>
    <t>220627</t>
  </si>
  <si>
    <t>300567</t>
  </si>
  <si>
    <t>Lentilky mega 60g</t>
  </si>
  <si>
    <t>300021</t>
  </si>
  <si>
    <r>
      <rPr>
        <b/>
        <sz val="12"/>
        <color theme="1"/>
        <rFont val="Calibri"/>
        <family val="2"/>
        <charset val="238"/>
        <scheme val="minor"/>
      </rPr>
      <t>Lízatko</t>
    </r>
    <r>
      <rPr>
        <sz val="11"/>
        <color theme="1"/>
        <rFont val="Calibri"/>
        <family val="2"/>
        <charset val="238"/>
        <scheme val="minor"/>
      </rPr>
      <t xml:space="preserve"> Chupa chups 15g</t>
    </r>
  </si>
  <si>
    <t>300108</t>
  </si>
  <si>
    <t>Lízatko Roks  8g</t>
  </si>
  <si>
    <r>
      <rPr>
        <b/>
        <sz val="12"/>
        <color theme="1"/>
        <rFont val="Calibri"/>
        <family val="2"/>
        <charset val="238"/>
        <scheme val="minor"/>
      </rPr>
      <t>Lyra</t>
    </r>
    <r>
      <rPr>
        <sz val="11"/>
        <color theme="1"/>
        <rFont val="Calibri"/>
        <family val="2"/>
        <charset val="238"/>
        <scheme val="minor"/>
      </rPr>
      <t xml:space="preserve"> mandala Dark 34g</t>
    </r>
  </si>
  <si>
    <t>Lyra mandala Milk 34g</t>
  </si>
  <si>
    <t>300577</t>
  </si>
  <si>
    <r>
      <rPr>
        <b/>
        <sz val="12"/>
        <color theme="1"/>
        <rFont val="Calibri"/>
        <family val="2"/>
        <charset val="238"/>
        <scheme val="minor"/>
      </rPr>
      <t>Mentos</t>
    </r>
    <r>
      <rPr>
        <sz val="11"/>
        <color theme="1"/>
        <rFont val="Calibri"/>
        <family val="2"/>
        <charset val="238"/>
        <scheme val="minor"/>
      </rPr>
      <t xml:space="preserve"> fruit 38g</t>
    </r>
  </si>
  <si>
    <t>220633</t>
  </si>
  <si>
    <t>301031</t>
  </si>
  <si>
    <t>Mentos mint 38g</t>
  </si>
  <si>
    <t>300067</t>
  </si>
  <si>
    <r>
      <rPr>
        <b/>
        <sz val="12"/>
        <color theme="1"/>
        <rFont val="Calibri"/>
        <family val="2"/>
        <charset val="238"/>
        <scheme val="minor"/>
      </rPr>
      <t>Milka</t>
    </r>
    <r>
      <rPr>
        <sz val="11"/>
        <color theme="1"/>
        <rFont val="Calibri"/>
        <family val="2"/>
        <charset val="238"/>
        <scheme val="minor"/>
      </rPr>
      <t xml:space="preserve"> LEO 33,5g</t>
    </r>
  </si>
  <si>
    <t>Milka tyč.jahoda 36,5g</t>
  </si>
  <si>
    <t>220528</t>
  </si>
  <si>
    <t>300084</t>
  </si>
  <si>
    <t>Milky way 21,5g</t>
  </si>
  <si>
    <t>220645</t>
  </si>
  <si>
    <t>301043</t>
  </si>
  <si>
    <r>
      <rPr>
        <b/>
        <sz val="12"/>
        <color theme="1"/>
        <rFont val="Calibri"/>
        <family val="2"/>
        <charset val="238"/>
        <scheme val="minor"/>
      </rPr>
      <t>Piškoty</t>
    </r>
    <r>
      <rPr>
        <sz val="11"/>
        <color theme="1"/>
        <rFont val="Calibri"/>
        <family val="2"/>
        <charset val="238"/>
        <scheme val="minor"/>
      </rPr>
      <t xml:space="preserve"> detské - Opavia 120 g</t>
    </r>
  </si>
  <si>
    <t>301703</t>
  </si>
  <si>
    <t>Piškoty dezert malina 147g</t>
  </si>
  <si>
    <t>301704</t>
  </si>
  <si>
    <t>Piškoty dezert marhuľa 147g</t>
  </si>
  <si>
    <t>301701</t>
  </si>
  <si>
    <t>Piškoty dezert višňa 147g</t>
  </si>
  <si>
    <r>
      <rPr>
        <b/>
        <sz val="12"/>
        <color theme="1"/>
        <rFont val="Calibri"/>
        <family val="2"/>
        <charset val="238"/>
        <scheme val="minor"/>
      </rPr>
      <t>Protein</t>
    </r>
    <r>
      <rPr>
        <sz val="11"/>
        <color theme="1"/>
        <rFont val="Calibri"/>
        <family val="2"/>
        <charset val="238"/>
        <scheme val="minor"/>
      </rPr>
      <t xml:space="preserve"> tyč Max sport 60g /jahoda,čok.,vanilka/</t>
    </r>
  </si>
  <si>
    <t>Protein tyč.EXCELENT 85g /brusnica,pistacia,nugat/</t>
  </si>
  <si>
    <t>301730</t>
  </si>
  <si>
    <r>
      <rPr>
        <b/>
        <sz val="12"/>
        <color theme="1"/>
        <rFont val="Calibri"/>
        <family val="2"/>
        <charset val="238"/>
        <scheme val="minor"/>
      </rPr>
      <t>RAFFAELLO</t>
    </r>
    <r>
      <rPr>
        <sz val="11"/>
        <color theme="1"/>
        <rFont val="Calibri"/>
        <family val="2"/>
        <charset val="238"/>
        <scheme val="minor"/>
      </rPr>
      <t xml:space="preserve"> 4 X 16 40g</t>
    </r>
  </si>
  <si>
    <t>300919</t>
  </si>
  <si>
    <r>
      <rPr>
        <b/>
        <sz val="12"/>
        <color theme="1"/>
        <rFont val="Calibri"/>
        <family val="2"/>
        <charset val="238"/>
        <scheme val="minor"/>
      </rPr>
      <t>RAW tyčink</t>
    </r>
    <r>
      <rPr>
        <sz val="11"/>
        <color theme="1"/>
        <rFont val="Calibri"/>
        <family val="2"/>
        <charset val="238"/>
        <scheme val="minor"/>
      </rPr>
      <t>a 50g /čok.,kokos.,maracuja/</t>
    </r>
  </si>
  <si>
    <t>220396</t>
  </si>
  <si>
    <t>300109</t>
  </si>
  <si>
    <r>
      <rPr>
        <b/>
        <sz val="12"/>
        <color theme="1"/>
        <rFont val="Calibri"/>
        <family val="2"/>
        <charset val="238"/>
        <scheme val="minor"/>
      </rPr>
      <t>Romanca</t>
    </r>
    <r>
      <rPr>
        <sz val="11"/>
        <color theme="1"/>
        <rFont val="Calibri"/>
        <family val="2"/>
        <charset val="238"/>
        <scheme val="minor"/>
      </rPr>
      <t xml:space="preserve"> 40g</t>
    </r>
  </si>
  <si>
    <t>221283</t>
  </si>
  <si>
    <t>300110</t>
  </si>
  <si>
    <r>
      <rPr>
        <b/>
        <sz val="12"/>
        <color theme="1"/>
        <rFont val="Calibri"/>
        <family val="2"/>
        <charset val="238"/>
        <scheme val="minor"/>
      </rPr>
      <t>Rumba</t>
    </r>
    <r>
      <rPr>
        <sz val="11"/>
        <color theme="1"/>
        <rFont val="Calibri"/>
        <family val="2"/>
        <charset val="238"/>
        <scheme val="minor"/>
      </rPr>
      <t xml:space="preserve"> tyč. 32g</t>
    </r>
  </si>
  <si>
    <t>300920</t>
  </si>
  <si>
    <r>
      <rPr>
        <b/>
        <sz val="12"/>
        <color theme="1"/>
        <rFont val="Calibri"/>
        <family val="2"/>
        <charset val="238"/>
        <scheme val="minor"/>
      </rPr>
      <t>Sezamova tyč.</t>
    </r>
    <r>
      <rPr>
        <sz val="11"/>
        <color theme="1"/>
        <rFont val="Calibri"/>
        <family val="2"/>
        <charset val="238"/>
        <scheme val="minor"/>
      </rPr>
      <t xml:space="preserve"> 45g /s medom.,s araš./</t>
    </r>
  </si>
  <si>
    <t>300028</t>
  </si>
  <si>
    <r>
      <rPr>
        <b/>
        <sz val="12"/>
        <color theme="1"/>
        <rFont val="Calibri"/>
        <family val="2"/>
        <charset val="238"/>
        <scheme val="minor"/>
      </rPr>
      <t>Slad. pečivo</t>
    </r>
    <r>
      <rPr>
        <sz val="11"/>
        <color theme="1"/>
        <rFont val="Calibri"/>
        <family val="2"/>
        <charset val="238"/>
        <scheme val="minor"/>
      </rPr>
      <t xml:space="preserve"> Croissant jah. 7-Days 60g</t>
    </r>
  </si>
  <si>
    <t>220535</t>
  </si>
  <si>
    <t>300029</t>
  </si>
  <si>
    <t>Slad. pečivo Croissant kak. 7-Days 60g</t>
  </si>
  <si>
    <t>450</t>
  </si>
  <si>
    <t>300009</t>
  </si>
  <si>
    <t>Slané peč.Chipita Bake rolls slaná 80g</t>
  </si>
  <si>
    <t>220665</t>
  </si>
  <si>
    <t>301063</t>
  </si>
  <si>
    <t>Slané peč.Chipita-bake rolls piza 80g</t>
  </si>
  <si>
    <t>220666</t>
  </si>
  <si>
    <t>301064</t>
  </si>
  <si>
    <t>Slané peč.Chipita-bake rolls slaninka 70g</t>
  </si>
  <si>
    <t>221268</t>
  </si>
  <si>
    <t>300035</t>
  </si>
  <si>
    <r>
      <rPr>
        <b/>
        <sz val="12"/>
        <color theme="1"/>
        <rFont val="Calibri"/>
        <family val="2"/>
        <charset val="238"/>
        <scheme val="minor"/>
      </rPr>
      <t>Slané pečivo</t>
    </r>
    <r>
      <rPr>
        <sz val="11"/>
        <color theme="1"/>
        <rFont val="Calibri"/>
        <family val="2"/>
        <charset val="238"/>
        <scheme val="minor"/>
      </rPr>
      <t xml:space="preserve"> DRU tyčinky 45g</t>
    </r>
  </si>
  <si>
    <t>221269</t>
  </si>
  <si>
    <t>300120</t>
  </si>
  <si>
    <t>Slané pečivo TUC originál  100g</t>
  </si>
  <si>
    <t>300922</t>
  </si>
  <si>
    <t>Slané tyčinky 90g</t>
  </si>
  <si>
    <t>220527</t>
  </si>
  <si>
    <t>300923</t>
  </si>
  <si>
    <t>Slané zemiačky 60g</t>
  </si>
  <si>
    <t>301731</t>
  </si>
  <si>
    <r>
      <rPr>
        <b/>
        <sz val="12"/>
        <color theme="1"/>
        <rFont val="Calibri"/>
        <family val="2"/>
        <charset val="238"/>
        <scheme val="minor"/>
      </rPr>
      <t>BEBE</t>
    </r>
    <r>
      <rPr>
        <sz val="11"/>
        <color theme="1"/>
        <rFont val="Calibri"/>
        <family val="2"/>
        <charset val="238"/>
        <scheme val="minor"/>
      </rPr>
      <t xml:space="preserve"> suš.4 cer. s ml. 50g</t>
    </r>
  </si>
  <si>
    <t>301732</t>
  </si>
  <si>
    <t>BEBE suš.kakaové 50g</t>
  </si>
  <si>
    <t>550</t>
  </si>
  <si>
    <t>301733</t>
  </si>
  <si>
    <t>BEBE suš.les.ov. s jog. 50,6g</t>
  </si>
  <si>
    <t>Suš. BEBE dobré ráno namäko 4 druhy</t>
  </si>
  <si>
    <t>300012</t>
  </si>
  <si>
    <t>Suš. BEBE dobré ráno orechové 50g</t>
  </si>
  <si>
    <t>300929</t>
  </si>
  <si>
    <t>Suš. BEBE kakaové 130g</t>
  </si>
  <si>
    <t>301707</t>
  </si>
  <si>
    <r>
      <rPr>
        <b/>
        <sz val="12"/>
        <color theme="1"/>
        <rFont val="Calibri"/>
        <family val="2"/>
        <charset val="238"/>
        <scheme val="minor"/>
      </rPr>
      <t>Sušienky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Club IDC 140g</t>
    </r>
  </si>
  <si>
    <t>300555</t>
  </si>
  <si>
    <t>Sušienky Hobbits 250g</t>
  </si>
  <si>
    <t>220672</t>
  </si>
  <si>
    <t>301070</t>
  </si>
  <si>
    <t>Sušienky Hobbits kakao 250g</t>
  </si>
  <si>
    <t>300116</t>
  </si>
  <si>
    <t>Sušienky lisované-IDC kakao 100g</t>
  </si>
  <si>
    <t>300117</t>
  </si>
  <si>
    <t>Sušienky lisované-IDC mliečne 100g</t>
  </si>
  <si>
    <t>221271</t>
  </si>
  <si>
    <t>300122</t>
  </si>
  <si>
    <t>Sušienky venčeky kakao 100g</t>
  </si>
  <si>
    <t>301708</t>
  </si>
  <si>
    <t>Sušienky venčeky vaječné 100g</t>
  </si>
  <si>
    <t>220677</t>
  </si>
  <si>
    <t>301075</t>
  </si>
  <si>
    <t>Sušienky Zlaté derby 220g</t>
  </si>
  <si>
    <t>220678</t>
  </si>
  <si>
    <t>301076</t>
  </si>
  <si>
    <t>Sušienky Zlaté esíčka 220g</t>
  </si>
  <si>
    <t>300091</t>
  </si>
  <si>
    <r>
      <rPr>
        <b/>
        <sz val="12"/>
        <color theme="1"/>
        <rFont val="Calibri"/>
        <family val="2"/>
        <charset val="238"/>
        <scheme val="minor"/>
      </rPr>
      <t xml:space="preserve">Toblerone </t>
    </r>
    <r>
      <rPr>
        <sz val="11"/>
        <color theme="1"/>
        <rFont val="Calibri"/>
        <family val="2"/>
        <charset val="238"/>
        <scheme val="minor"/>
      </rPr>
      <t>100g  Mlična / Horká / Biela</t>
    </r>
  </si>
  <si>
    <t>221337</t>
  </si>
  <si>
    <t>300295</t>
  </si>
  <si>
    <r>
      <rPr>
        <b/>
        <sz val="12"/>
        <color theme="1"/>
        <rFont val="Calibri"/>
        <family val="2"/>
        <charset val="238"/>
        <scheme val="minor"/>
      </rPr>
      <t xml:space="preserve">Tender </t>
    </r>
    <r>
      <rPr>
        <sz val="11"/>
        <color theme="1"/>
        <rFont val="Calibri"/>
        <family val="2"/>
        <charset val="238"/>
        <scheme val="minor"/>
      </rPr>
      <t>mliečny 37g</t>
    </r>
  </si>
  <si>
    <t>300582</t>
  </si>
  <si>
    <t>Tender orech 37g</t>
  </si>
  <si>
    <t>300001</t>
  </si>
  <si>
    <r>
      <rPr>
        <b/>
        <sz val="12"/>
        <color theme="1"/>
        <rFont val="Calibri"/>
        <family val="2"/>
        <charset val="238"/>
        <scheme val="minor"/>
      </rPr>
      <t xml:space="preserve">Tyčinka </t>
    </r>
    <r>
      <rPr>
        <sz val="11"/>
        <color theme="1"/>
        <rFont val="Calibri"/>
        <family val="2"/>
        <charset val="238"/>
        <scheme val="minor"/>
      </rPr>
      <t>3 BIT 46g</t>
    </r>
  </si>
  <si>
    <t>Tyčinka 3 BIT nut 46g</t>
  </si>
  <si>
    <t>300299</t>
  </si>
  <si>
    <t>Tyčinka aloe želé Yami</t>
  </si>
  <si>
    <t>220531</t>
  </si>
  <si>
    <t>300065</t>
  </si>
  <si>
    <t>Tyčinka biela čok. ľadové gaštany  45g</t>
  </si>
  <si>
    <t>220697</t>
  </si>
  <si>
    <t>301095</t>
  </si>
  <si>
    <t>Tyčinka horká čok. ľadové gaštany 45g</t>
  </si>
  <si>
    <t>300933</t>
  </si>
  <si>
    <t>Tyčinka extra horká čok. Ľad. gaštany 45g</t>
  </si>
  <si>
    <t>221346</t>
  </si>
  <si>
    <t>300020</t>
  </si>
  <si>
    <t>Tyčinka Bounty mliečna 57g</t>
  </si>
  <si>
    <t>300519</t>
  </si>
  <si>
    <t>Tyčinka čokoládová banán 45g</t>
  </si>
  <si>
    <t>221332</t>
  </si>
  <si>
    <t>300075</t>
  </si>
  <si>
    <t>Tyčinka čokoládová Mars 51g</t>
  </si>
  <si>
    <t>221339</t>
  </si>
  <si>
    <t>300121</t>
  </si>
  <si>
    <t>Tyčinka čokoládova Twix 50g</t>
  </si>
  <si>
    <t>220511</t>
  </si>
  <si>
    <t>300867</t>
  </si>
  <si>
    <t>Tyčinka Fit šťavnatá v jogurte 30g / marhuľa v jogurte 35g</t>
  </si>
  <si>
    <t>300061</t>
  </si>
  <si>
    <t>Tyčinka Kofila 35g Originál / Biela</t>
  </si>
  <si>
    <t>220700</t>
  </si>
  <si>
    <t>300063</t>
  </si>
  <si>
    <t>Tyčinka Koko kokosová 35g</t>
  </si>
  <si>
    <t>300069</t>
  </si>
  <si>
    <t>Tyčinka Lion 42g</t>
  </si>
  <si>
    <t>Tyčinka Lion biely 42g</t>
  </si>
  <si>
    <t>300070</t>
  </si>
  <si>
    <t>Tyčinka Lion King size 61g</t>
  </si>
  <si>
    <t>220705</t>
  </si>
  <si>
    <t>301103</t>
  </si>
  <si>
    <t>Tyčinka Nugat Figaro 32g</t>
  </si>
  <si>
    <t>300114</t>
  </si>
  <si>
    <t>Tyčinka Snickers 50g</t>
  </si>
  <si>
    <t>300115</t>
  </si>
  <si>
    <t>Tyčinka sojové rezy 50g</t>
  </si>
  <si>
    <t>300936</t>
  </si>
  <si>
    <t>Tyčinka Tekmar 40g Orechy ovocie / Orechy med / Orechy tekvica</t>
  </si>
  <si>
    <t>301383</t>
  </si>
  <si>
    <r>
      <rPr>
        <b/>
        <sz val="12"/>
        <color theme="1"/>
        <rFont val="Calibri"/>
        <family val="2"/>
        <charset val="238"/>
        <scheme val="minor"/>
      </rPr>
      <t xml:space="preserve">Zlaté </t>
    </r>
    <r>
      <rPr>
        <sz val="11"/>
        <color theme="1"/>
        <rFont val="Calibri"/>
        <family val="2"/>
        <charset val="238"/>
        <scheme val="minor"/>
      </rPr>
      <t>oplatky citrón 146g</t>
    </r>
  </si>
  <si>
    <t>300576</t>
  </si>
  <si>
    <t>Zlaté oplátky čokoláda 146g</t>
  </si>
  <si>
    <t>300334</t>
  </si>
  <si>
    <t>Zlaté oplátky nugát 146g</t>
  </si>
  <si>
    <t>Ing. Zoltán Pócs - ZOPO</t>
  </si>
  <si>
    <t>zopo@mail.t-com.sk</t>
  </si>
  <si>
    <t>Pečivo 20004</t>
  </si>
  <si>
    <t>Jednotková
cena bez DPH</t>
  </si>
  <si>
    <t>DPH</t>
  </si>
  <si>
    <t>Objed.
Množstvo</t>
  </si>
  <si>
    <t>PC</t>
  </si>
  <si>
    <t>220294</t>
  </si>
  <si>
    <t>Bábovka mramorová 120g</t>
  </si>
  <si>
    <t>220264</t>
  </si>
  <si>
    <t>300610</t>
  </si>
  <si>
    <t>Bageta frabcúzska 100g</t>
  </si>
  <si>
    <t>220340</t>
  </si>
  <si>
    <t>Bageta francúzska150g</t>
  </si>
  <si>
    <t>Bageta Chia 100g</t>
  </si>
  <si>
    <t>220070</t>
  </si>
  <si>
    <t>300358</t>
  </si>
  <si>
    <t>Bageta racio 100g</t>
  </si>
  <si>
    <t>220265</t>
  </si>
  <si>
    <t>300611</t>
  </si>
  <si>
    <t>Bageta racio 150g</t>
  </si>
  <si>
    <t>220266</t>
  </si>
  <si>
    <t>Banketka 25g</t>
  </si>
  <si>
    <t>Banketka tamavá 25g</t>
  </si>
  <si>
    <t>220400</t>
  </si>
  <si>
    <t>Bosniak 150g</t>
  </si>
  <si>
    <t>221294</t>
  </si>
  <si>
    <t>300516</t>
  </si>
  <si>
    <t>Croissant čokoládový 70g</t>
  </si>
  <si>
    <t>221295</t>
  </si>
  <si>
    <t>Chlieb Arabský bal. - krájaný 350g</t>
  </si>
  <si>
    <t>220284</t>
  </si>
  <si>
    <t>Chlieb BEVIT  450g</t>
  </si>
  <si>
    <t>Chlieb BEVIT bal. - krájaný 250g</t>
  </si>
  <si>
    <t>220286</t>
  </si>
  <si>
    <t>Chlieb ČERT  500g</t>
  </si>
  <si>
    <t>Chlieb ČERT  bal. - krájaný 250g</t>
  </si>
  <si>
    <t xml:space="preserve">Chlieb Drevorúbačský 600g </t>
  </si>
  <si>
    <t>220290</t>
  </si>
  <si>
    <t>Chlieb konzumný rascový 900g</t>
  </si>
  <si>
    <t>221216</t>
  </si>
  <si>
    <t>Chlieb toastový svetlý  bal. – krájaný 500g</t>
  </si>
  <si>
    <t>Chlieb toastový tmavý  bal. – krájaný 500g</t>
  </si>
  <si>
    <t>221232</t>
  </si>
  <si>
    <t>Chlieb špaldový bal. - krájaný 500g</t>
  </si>
  <si>
    <t>Chlieb zemiakový bal. - krájaný 900g</t>
  </si>
  <si>
    <t>220335</t>
  </si>
  <si>
    <t>300687</t>
  </si>
  <si>
    <t>Kaiserka 50g</t>
  </si>
  <si>
    <t>Moravský koláč tvarohový 50g</t>
  </si>
  <si>
    <t>Parené buchty marmeládové 300g (6x 50g)</t>
  </si>
  <si>
    <t>Pletienka rasca+soľ 100g</t>
  </si>
  <si>
    <t>220379</t>
  </si>
  <si>
    <t>300757</t>
  </si>
  <si>
    <t>Pletienka sézamová 100g</t>
  </si>
  <si>
    <t>220385</t>
  </si>
  <si>
    <t>300763</t>
  </si>
  <si>
    <t>Rožok grahamový 60g</t>
  </si>
  <si>
    <t>220387</t>
  </si>
  <si>
    <t>300765</t>
  </si>
  <si>
    <t>Rožok sézamový 60g</t>
  </si>
  <si>
    <t>220203</t>
  </si>
  <si>
    <t>300507</t>
  </si>
  <si>
    <t>Rožok standard 40g</t>
  </si>
  <si>
    <t>220296</t>
  </si>
  <si>
    <t>300640</t>
  </si>
  <si>
    <t>Rožok standard 50g</t>
  </si>
  <si>
    <t>220462</t>
  </si>
  <si>
    <t>300509</t>
  </si>
  <si>
    <t>Rožok tmavý cereálny 50g</t>
  </si>
  <si>
    <t>220174</t>
  </si>
  <si>
    <t>Strúhanka 1kg</t>
  </si>
  <si>
    <t>221217</t>
  </si>
  <si>
    <t>300641</t>
  </si>
  <si>
    <t>Šatôčka slivková 50g</t>
  </si>
  <si>
    <t>220413</t>
  </si>
  <si>
    <t>300643</t>
  </si>
  <si>
    <t>Šiška čokoládová 50g</t>
  </si>
  <si>
    <t>220439</t>
  </si>
  <si>
    <t>300644</t>
  </si>
  <si>
    <t>Šiška marmeládová 50g</t>
  </si>
  <si>
    <t>220293</t>
  </si>
  <si>
    <t>300829</t>
  </si>
  <si>
    <t>Tyčinky grahamové 100g</t>
  </si>
  <si>
    <t>Tyčinky slané 100g</t>
  </si>
  <si>
    <t>220167</t>
  </si>
  <si>
    <t>Veka na chlebíčky 400g</t>
  </si>
  <si>
    <t>Vianočka hrozienková 350g</t>
  </si>
  <si>
    <t>Vianočka mramorová 250g</t>
  </si>
  <si>
    <r>
      <t xml:space="preserve">Žemľa </t>
    </r>
    <r>
      <rPr>
        <sz val="11"/>
        <color rgb="FFFF0000"/>
        <rFont val="Calibri"/>
        <family val="2"/>
        <charset val="238"/>
      </rPr>
      <t>50</t>
    </r>
    <r>
      <rPr>
        <sz val="11"/>
        <color rgb="FF000000"/>
        <rFont val="Calibri"/>
        <family val="2"/>
        <charset val="238"/>
      </rPr>
      <t>g</t>
    </r>
  </si>
  <si>
    <t>Záhorácke pekárne a cukrárne a.s. Malacky</t>
  </si>
  <si>
    <t>034 / 772 2850</t>
  </si>
  <si>
    <t>zpc-malacky@stonline.sk</t>
  </si>
  <si>
    <r>
      <t xml:space="preserve">prosíme zmluvu na </t>
    </r>
    <r>
      <rPr>
        <b/>
        <sz val="11"/>
        <color rgb="FF000000"/>
        <rFont val="Calibri"/>
        <family val="2"/>
        <charset val="238"/>
      </rPr>
      <t>1 rok</t>
    </r>
    <r>
      <rPr>
        <sz val="11"/>
        <color rgb="FF000000"/>
        <rFont val="Calibri"/>
        <family val="2"/>
        <charset val="238"/>
      </rPr>
      <t xml:space="preserve"> pre:</t>
    </r>
  </si>
  <si>
    <t>Bufety + Konventná</t>
  </si>
  <si>
    <t>Pečivo - 20004</t>
  </si>
  <si>
    <t>221188</t>
  </si>
  <si>
    <t>300630</t>
  </si>
  <si>
    <t xml:space="preserve">Bratislavské rožky plnené 60g </t>
  </si>
  <si>
    <t>Brusnicovo-tvarohovo štrúdlový koláč 1kg</t>
  </si>
  <si>
    <t>KG</t>
  </si>
  <si>
    <t>Hroziekovo-tvarohovo štrúdľový koláč 1kg</t>
  </si>
  <si>
    <t>Malinovo-štrúdlový koláč 1kg</t>
  </si>
  <si>
    <t xml:space="preserve">Oškvarkovo-kysnutý domáci pagáč 100g </t>
  </si>
  <si>
    <t>220048</t>
  </si>
  <si>
    <t>Knedľa varená domáca 900g</t>
  </si>
  <si>
    <t>Senní s.r.o</t>
  </si>
  <si>
    <t xml:space="preserve">Okružná 273, 930 41 Hviezdoslavov </t>
  </si>
  <si>
    <t>Ivan Senneš</t>
  </si>
  <si>
    <t>Hviezdoslavov</t>
  </si>
  <si>
    <t>Okružná 273</t>
  </si>
  <si>
    <t>IČO: 46858415</t>
  </si>
  <si>
    <t>DIČ SK 202 362 6781</t>
  </si>
  <si>
    <t>tel.  0902 933 222, 908 173 702</t>
  </si>
  <si>
    <t>220507</t>
  </si>
  <si>
    <t>Zemiaková lokša 60g 15ks/bal (900g)</t>
  </si>
  <si>
    <t>bal.</t>
  </si>
  <si>
    <t>0,25 Eur/ks</t>
  </si>
  <si>
    <t>Robert Szlovík</t>
  </si>
  <si>
    <t>DDC GROUP plus s.r.o.</t>
  </si>
  <si>
    <t>Domové role 68</t>
  </si>
  <si>
    <t>821 05  Bratislav a</t>
  </si>
  <si>
    <t>info@dobrelokse.sk</t>
  </si>
  <si>
    <t>tel.: 0917 366 006</t>
  </si>
  <si>
    <t>Bufety</t>
  </si>
  <si>
    <t>Mäso 20005</t>
  </si>
  <si>
    <t>sadzba DPH 10%/20%</t>
  </si>
  <si>
    <t>220458</t>
  </si>
  <si>
    <r>
      <t xml:space="preserve">Bravčová </t>
    </r>
    <r>
      <rPr>
        <b/>
        <sz val="11"/>
        <color theme="1"/>
        <rFont val="Calibri"/>
        <family val="2"/>
        <charset val="238"/>
        <scheme val="minor"/>
      </rPr>
      <t>klobása</t>
    </r>
    <r>
      <rPr>
        <sz val="11"/>
        <color theme="1"/>
        <rFont val="Calibri"/>
        <family val="2"/>
        <charset val="238"/>
        <scheme val="minor"/>
      </rPr>
      <t xml:space="preserve"> domáca, min. podiel na 100g - 120g mäsa</t>
    </r>
  </si>
  <si>
    <t>220516</t>
  </si>
  <si>
    <r>
      <rPr>
        <b/>
        <sz val="11"/>
        <color theme="1"/>
        <rFont val="Calibri"/>
        <family val="2"/>
        <charset val="238"/>
        <scheme val="minor"/>
      </rPr>
      <t>Bravčový</t>
    </r>
    <r>
      <rPr>
        <sz val="11"/>
        <color theme="1"/>
        <rFont val="Calibri"/>
        <family val="2"/>
        <charset val="238"/>
        <scheme val="minor"/>
      </rPr>
      <t xml:space="preserve"> bôčik </t>
    </r>
  </si>
  <si>
    <t>221127</t>
  </si>
  <si>
    <r>
      <rPr>
        <b/>
        <sz val="11"/>
        <color theme="1"/>
        <rFont val="Calibri"/>
        <family val="2"/>
        <charset val="238"/>
        <scheme val="minor"/>
      </rPr>
      <t>Bravčové</t>
    </r>
    <r>
      <rPr>
        <sz val="11"/>
        <color theme="1"/>
        <rFont val="Calibri"/>
        <family val="2"/>
        <charset val="238"/>
        <scheme val="minor"/>
      </rPr>
      <t xml:space="preserve"> karé bez kosti - výsekové</t>
    </r>
  </si>
  <si>
    <t>220153</t>
  </si>
  <si>
    <r>
      <rPr>
        <b/>
        <sz val="11"/>
        <color theme="1"/>
        <rFont val="Calibri"/>
        <family val="2"/>
        <charset val="238"/>
        <scheme val="minor"/>
      </rPr>
      <t>Bravčové</t>
    </r>
    <r>
      <rPr>
        <sz val="11"/>
        <color theme="1"/>
        <rFont val="Calibri"/>
        <family val="2"/>
        <charset val="238"/>
        <scheme val="minor"/>
      </rPr>
      <t xml:space="preserve"> karé s kosťou</t>
    </r>
  </si>
  <si>
    <t>221130</t>
  </si>
  <si>
    <r>
      <rPr>
        <b/>
        <sz val="11"/>
        <color theme="1"/>
        <rFont val="Calibri"/>
        <family val="2"/>
        <charset val="238"/>
        <scheme val="minor"/>
      </rPr>
      <t>Bravčové</t>
    </r>
    <r>
      <rPr>
        <sz val="11"/>
        <color theme="1"/>
        <rFont val="Calibri"/>
        <family val="2"/>
        <charset val="238"/>
        <scheme val="minor"/>
      </rPr>
      <t xml:space="preserve"> koleno zadné</t>
    </r>
  </si>
  <si>
    <t>220456</t>
  </si>
  <si>
    <r>
      <rPr>
        <b/>
        <sz val="11"/>
        <color theme="1"/>
        <rFont val="Calibri"/>
        <family val="2"/>
        <charset val="238"/>
        <scheme val="minor"/>
      </rPr>
      <t>Bravčové</t>
    </r>
    <r>
      <rPr>
        <sz val="11"/>
        <color theme="1"/>
        <rFont val="Calibri"/>
        <family val="2"/>
        <charset val="238"/>
        <scheme val="minor"/>
      </rPr>
      <t xml:space="preserve"> kosti</t>
    </r>
  </si>
  <si>
    <t>220441</t>
  </si>
  <si>
    <r>
      <rPr>
        <b/>
        <sz val="11"/>
        <color theme="1"/>
        <rFont val="Calibri"/>
        <family val="2"/>
        <charset val="238"/>
        <scheme val="minor"/>
      </rPr>
      <t>Bravčová</t>
    </r>
    <r>
      <rPr>
        <sz val="11"/>
        <color theme="1"/>
        <rFont val="Calibri"/>
        <family val="2"/>
        <charset val="238"/>
        <scheme val="minor"/>
      </rPr>
      <t xml:space="preserve"> krkovička bez kosti</t>
    </r>
  </si>
  <si>
    <t>221129</t>
  </si>
  <si>
    <r>
      <rPr>
        <b/>
        <sz val="11"/>
        <color theme="1"/>
        <rFont val="Calibri"/>
        <family val="2"/>
        <charset val="238"/>
        <scheme val="minor"/>
      </rPr>
      <t>Bravčová</t>
    </r>
    <r>
      <rPr>
        <sz val="11"/>
        <color theme="1"/>
        <rFont val="Calibri"/>
        <family val="2"/>
        <charset val="238"/>
        <scheme val="minor"/>
      </rPr>
      <t xml:space="preserve"> panenka z karé</t>
    </r>
  </si>
  <si>
    <t>220467</t>
  </si>
  <si>
    <r>
      <rPr>
        <b/>
        <sz val="11"/>
        <color theme="1"/>
        <rFont val="Calibri"/>
        <family val="2"/>
        <charset val="238"/>
        <scheme val="minor"/>
      </rPr>
      <t>Bravčové</t>
    </r>
    <r>
      <rPr>
        <sz val="11"/>
        <color theme="1"/>
        <rFont val="Calibri"/>
        <family val="2"/>
        <charset val="238"/>
        <scheme val="minor"/>
      </rPr>
      <t xml:space="preserve"> plece bez kosti a kože</t>
    </r>
  </si>
  <si>
    <t>220337</t>
  </si>
  <si>
    <r>
      <t>Bravčové r</t>
    </r>
    <r>
      <rPr>
        <sz val="11"/>
        <color theme="1"/>
        <rFont val="Calibri"/>
        <family val="2"/>
        <charset val="238"/>
        <scheme val="minor"/>
      </rPr>
      <t>ebrá zrezané, 98% mäsa</t>
    </r>
  </si>
  <si>
    <t>220515</t>
  </si>
  <si>
    <r>
      <rPr>
        <b/>
        <sz val="11"/>
        <color theme="1"/>
        <rFont val="Calibri"/>
        <family val="2"/>
        <charset val="238"/>
        <scheme val="minor"/>
      </rPr>
      <t>Bravčové</t>
    </r>
    <r>
      <rPr>
        <sz val="11"/>
        <color theme="1"/>
        <rFont val="Calibri"/>
        <family val="2"/>
        <charset val="238"/>
        <scheme val="minor"/>
      </rPr>
      <t xml:space="preserve"> stehno - kuchynská úprava </t>
    </r>
  </si>
  <si>
    <t>221099</t>
  </si>
  <si>
    <r>
      <rPr>
        <b/>
        <sz val="11"/>
        <color theme="1"/>
        <rFont val="Calibri"/>
        <family val="2"/>
        <charset val="238"/>
        <scheme val="minor"/>
      </rPr>
      <t>Bravčové</t>
    </r>
    <r>
      <rPr>
        <sz val="11"/>
        <color theme="1"/>
        <rFont val="Calibri"/>
        <family val="2"/>
        <charset val="238"/>
        <scheme val="minor"/>
      </rPr>
      <t xml:space="preserve"> údené rebrá</t>
    </r>
  </si>
  <si>
    <t>221128</t>
  </si>
  <si>
    <r>
      <t xml:space="preserve">Masť </t>
    </r>
    <r>
      <rPr>
        <b/>
        <sz val="11"/>
        <color theme="1"/>
        <rFont val="Calibri"/>
        <family val="2"/>
        <charset val="238"/>
        <scheme val="minor"/>
      </rPr>
      <t>bravčová</t>
    </r>
  </si>
  <si>
    <r>
      <rPr>
        <b/>
        <sz val="11"/>
        <color theme="1"/>
        <rFont val="Calibri"/>
        <family val="2"/>
        <charset val="238"/>
        <scheme val="minor"/>
      </rPr>
      <t>Hovädzia</t>
    </r>
    <r>
      <rPr>
        <sz val="11"/>
        <color theme="1"/>
        <rFont val="Calibri"/>
        <family val="2"/>
        <charset val="238"/>
        <scheme val="minor"/>
      </rPr>
      <t xml:space="preserve"> hrudka a rebro </t>
    </r>
  </si>
  <si>
    <r>
      <rPr>
        <b/>
        <sz val="11"/>
        <color theme="1"/>
        <rFont val="Calibri"/>
        <family val="2"/>
        <charset val="238"/>
        <scheme val="minor"/>
      </rPr>
      <t xml:space="preserve">Hovädzí </t>
    </r>
    <r>
      <rPr>
        <sz val="11"/>
        <color theme="1"/>
        <rFont val="Calibri"/>
        <family val="2"/>
        <charset val="238"/>
        <scheme val="minor"/>
      </rPr>
      <t>móčing</t>
    </r>
  </si>
  <si>
    <r>
      <rPr>
        <b/>
        <sz val="11"/>
        <color theme="1"/>
        <rFont val="Calibri"/>
        <family val="2"/>
        <charset val="238"/>
        <scheme val="minor"/>
      </rPr>
      <t>Hovädzie</t>
    </r>
    <r>
      <rPr>
        <sz val="11"/>
        <color theme="1"/>
        <rFont val="Calibri"/>
        <family val="2"/>
        <charset val="238"/>
        <scheme val="minor"/>
      </rPr>
      <t xml:space="preserve"> kosti </t>
    </r>
  </si>
  <si>
    <t>221126</t>
  </si>
  <si>
    <r>
      <rPr>
        <b/>
        <sz val="11"/>
        <color theme="1"/>
        <rFont val="Calibri"/>
        <family val="2"/>
        <charset val="238"/>
        <scheme val="minor"/>
      </rPr>
      <t>Hovädzí</t>
    </r>
    <r>
      <rPr>
        <sz val="11"/>
        <color theme="1"/>
        <rFont val="Calibri"/>
        <family val="2"/>
        <charset val="238"/>
        <scheme val="minor"/>
      </rPr>
      <t xml:space="preserve"> krk</t>
    </r>
  </si>
  <si>
    <t>221123</t>
  </si>
  <si>
    <r>
      <rPr>
        <b/>
        <sz val="11"/>
        <color theme="1"/>
        <rFont val="Calibri"/>
        <family val="2"/>
        <charset val="238"/>
        <scheme val="minor"/>
      </rPr>
      <t>Hovädzia</t>
    </r>
    <r>
      <rPr>
        <sz val="11"/>
        <color theme="1"/>
        <rFont val="Calibri"/>
        <family val="2"/>
        <charset val="238"/>
        <scheme val="minor"/>
      </rPr>
      <t xml:space="preserve"> roštenka - mladý býk</t>
    </r>
  </si>
  <si>
    <t>220468</t>
  </si>
  <si>
    <r>
      <rPr>
        <b/>
        <sz val="11"/>
        <color theme="1"/>
        <rFont val="Calibri"/>
        <family val="2"/>
        <charset val="238"/>
        <scheme val="minor"/>
      </rPr>
      <t>Hovädzie</t>
    </r>
    <r>
      <rPr>
        <sz val="11"/>
        <color theme="1"/>
        <rFont val="Calibri"/>
        <family val="2"/>
        <charset val="238"/>
        <scheme val="minor"/>
      </rPr>
      <t xml:space="preserve"> plece (býk)</t>
    </r>
  </si>
  <si>
    <t>221125</t>
  </si>
  <si>
    <r>
      <rPr>
        <b/>
        <sz val="11"/>
        <color theme="1"/>
        <rFont val="Calibri"/>
        <family val="2"/>
        <charset val="238"/>
        <scheme val="minor"/>
      </rPr>
      <t>Hovädzie</t>
    </r>
    <r>
      <rPr>
        <sz val="11"/>
        <color theme="1"/>
        <rFont val="Calibri"/>
        <family val="2"/>
        <charset val="238"/>
        <scheme val="minor"/>
      </rPr>
      <t xml:space="preserve"> predné bez kosti</t>
    </r>
  </si>
  <si>
    <t>220466</t>
  </si>
  <si>
    <r>
      <rPr>
        <b/>
        <sz val="11"/>
        <color theme="1"/>
        <rFont val="Calibri"/>
        <family val="2"/>
        <charset val="238"/>
        <scheme val="minor"/>
      </rPr>
      <t>Hovädzie</t>
    </r>
    <r>
      <rPr>
        <sz val="11"/>
        <color theme="1"/>
        <rFont val="Calibri"/>
        <family val="2"/>
        <charset val="238"/>
        <scheme val="minor"/>
      </rPr>
      <t xml:space="preserve"> zadné vrchný šál bez kostí</t>
    </r>
  </si>
  <si>
    <r>
      <rPr>
        <b/>
        <sz val="11"/>
        <color theme="1"/>
        <rFont val="Calibri"/>
        <family val="2"/>
        <charset val="238"/>
        <scheme val="minor"/>
      </rPr>
      <t>Divina</t>
    </r>
    <r>
      <rPr>
        <sz val="11"/>
        <color theme="1"/>
        <rFont val="Calibri"/>
        <family val="2"/>
        <charset val="238"/>
        <scheme val="minor"/>
      </rPr>
      <t xml:space="preserve"> kocky na guláš </t>
    </r>
  </si>
  <si>
    <r>
      <rPr>
        <b/>
        <sz val="11"/>
        <color theme="1"/>
        <rFont val="Calibri"/>
        <family val="2"/>
        <charset val="238"/>
        <scheme val="minor"/>
      </rPr>
      <t>Jelenie</t>
    </r>
    <r>
      <rPr>
        <sz val="11"/>
        <color theme="1"/>
        <rFont val="Calibri"/>
        <family val="2"/>
        <charset val="238"/>
        <scheme val="minor"/>
      </rPr>
      <t xml:space="preserve"> kocky na guláš </t>
    </r>
  </si>
  <si>
    <r>
      <rPr>
        <b/>
        <sz val="11"/>
        <color theme="1"/>
        <rFont val="Calibri"/>
        <family val="2"/>
        <charset val="238"/>
        <scheme val="minor"/>
      </rPr>
      <t>Telacie</t>
    </r>
    <r>
      <rPr>
        <sz val="11"/>
        <color theme="1"/>
        <rFont val="Calibri"/>
        <family val="2"/>
        <charset val="238"/>
        <scheme val="minor"/>
      </rPr>
      <t xml:space="preserve"> stehno orech</t>
    </r>
  </si>
  <si>
    <t>220459</t>
  </si>
  <si>
    <r>
      <t xml:space="preserve">Inovecká </t>
    </r>
    <r>
      <rPr>
        <b/>
        <sz val="11"/>
        <color theme="1"/>
        <rFont val="Calibri"/>
        <family val="2"/>
        <charset val="238"/>
        <scheme val="minor"/>
      </rPr>
      <t>saláma</t>
    </r>
  </si>
  <si>
    <t>220469</t>
  </si>
  <si>
    <r>
      <t xml:space="preserve">Jemná </t>
    </r>
    <r>
      <rPr>
        <b/>
        <sz val="11"/>
        <color theme="1"/>
        <rFont val="Calibri"/>
        <family val="2"/>
        <charset val="238"/>
        <scheme val="minor"/>
      </rPr>
      <t xml:space="preserve">saláma, </t>
    </r>
    <r>
      <rPr>
        <sz val="11"/>
        <color theme="1"/>
        <rFont val="Calibri"/>
        <family val="2"/>
        <charset val="238"/>
        <scheme val="minor"/>
      </rPr>
      <t>min. 45% bravčové mäso, 21% hovädzie mäso</t>
    </r>
  </si>
  <si>
    <r>
      <t xml:space="preserve">Lovecká </t>
    </r>
    <r>
      <rPr>
        <b/>
        <sz val="11"/>
        <color theme="1"/>
        <rFont val="Calibri"/>
        <family val="2"/>
        <charset val="238"/>
        <scheme val="minor"/>
      </rPr>
      <t xml:space="preserve">saláma </t>
    </r>
  </si>
  <si>
    <t>220485</t>
  </si>
  <si>
    <r>
      <t xml:space="preserve">Malokarpatská </t>
    </r>
    <r>
      <rPr>
        <b/>
        <sz val="11"/>
        <color theme="1"/>
        <rFont val="Calibri"/>
        <family val="2"/>
        <charset val="238"/>
        <scheme val="minor"/>
      </rPr>
      <t>saláma</t>
    </r>
  </si>
  <si>
    <t>221105</t>
  </si>
  <si>
    <r>
      <t xml:space="preserve">Nitran </t>
    </r>
    <r>
      <rPr>
        <b/>
        <sz val="11"/>
        <color theme="1"/>
        <rFont val="Calibri"/>
        <family val="2"/>
        <charset val="238"/>
        <scheme val="minor"/>
      </rPr>
      <t>saláma</t>
    </r>
  </si>
  <si>
    <t>221106</t>
  </si>
  <si>
    <r>
      <t xml:space="preserve">Princ </t>
    </r>
    <r>
      <rPr>
        <b/>
        <sz val="11"/>
        <color theme="1"/>
        <rFont val="Calibri"/>
        <family val="2"/>
        <charset val="238"/>
        <scheme val="minor"/>
      </rPr>
      <t>saláma</t>
    </r>
  </si>
  <si>
    <t>220297</t>
  </si>
  <si>
    <r>
      <t xml:space="preserve">Slovenská točená </t>
    </r>
    <r>
      <rPr>
        <b/>
        <sz val="11"/>
        <color theme="1"/>
        <rFont val="Calibri"/>
        <family val="2"/>
        <charset val="238"/>
        <scheme val="minor"/>
      </rPr>
      <t>saláma</t>
    </r>
  </si>
  <si>
    <t>220486</t>
  </si>
  <si>
    <r>
      <t xml:space="preserve">Štipák </t>
    </r>
    <r>
      <rPr>
        <b/>
        <sz val="11"/>
        <color theme="1"/>
        <rFont val="Calibri"/>
        <family val="2"/>
        <charset val="238"/>
        <scheme val="minor"/>
      </rPr>
      <t>saláma</t>
    </r>
  </si>
  <si>
    <t>221112</t>
  </si>
  <si>
    <r>
      <t xml:space="preserve">Šunková </t>
    </r>
    <r>
      <rPr>
        <b/>
        <sz val="11"/>
        <color theme="1"/>
        <rFont val="Calibri"/>
        <family val="2"/>
        <charset val="238"/>
        <scheme val="minor"/>
      </rPr>
      <t>saláma</t>
    </r>
    <r>
      <rPr>
        <sz val="11"/>
        <color theme="1"/>
        <rFont val="Calibri"/>
        <family val="2"/>
        <charset val="238"/>
        <scheme val="minor"/>
      </rPr>
      <t>, min. 63% bravčového mäsa</t>
    </r>
  </si>
  <si>
    <r>
      <rPr>
        <b/>
        <sz val="11"/>
        <color theme="1"/>
        <rFont val="Calibri"/>
        <family val="2"/>
        <charset val="238"/>
        <scheme val="minor"/>
      </rPr>
      <t>Saláma</t>
    </r>
    <r>
      <rPr>
        <sz val="11"/>
        <color theme="1"/>
        <rFont val="Calibri"/>
        <family val="2"/>
        <charset val="238"/>
        <scheme val="minor"/>
      </rPr>
      <t xml:space="preserve"> Tokajská, min. podiel na 100g - 120g mäsa</t>
    </r>
  </si>
  <si>
    <t>220484</t>
  </si>
  <si>
    <r>
      <t xml:space="preserve">Debrecínska </t>
    </r>
    <r>
      <rPr>
        <b/>
        <sz val="11"/>
        <color theme="1"/>
        <rFont val="Calibri"/>
        <family val="2"/>
        <charset val="238"/>
        <scheme val="minor"/>
      </rPr>
      <t>šunka</t>
    </r>
  </si>
  <si>
    <t>221103</t>
  </si>
  <si>
    <r>
      <rPr>
        <b/>
        <sz val="11"/>
        <color theme="1"/>
        <rFont val="Calibri"/>
        <family val="2"/>
        <charset val="238"/>
        <scheme val="minor"/>
      </rPr>
      <t xml:space="preserve">Sunka </t>
    </r>
    <r>
      <rPr>
        <sz val="11"/>
        <color theme="1"/>
        <rFont val="Calibri"/>
        <family val="2"/>
        <charset val="238"/>
        <scheme val="minor"/>
      </rPr>
      <t>dusená výber, min. 71% brav. mäso</t>
    </r>
  </si>
  <si>
    <t>220152</t>
  </si>
  <si>
    <r>
      <rPr>
        <b/>
        <sz val="11"/>
        <color theme="1"/>
        <rFont val="Calibri"/>
        <family val="2"/>
        <charset val="238"/>
        <scheme val="minor"/>
      </rPr>
      <t>Šunka</t>
    </r>
    <r>
      <rPr>
        <sz val="11"/>
        <color theme="1"/>
        <rFont val="Calibri"/>
        <family val="2"/>
        <charset val="238"/>
        <scheme val="minor"/>
      </rPr>
      <t xml:space="preserve"> dusená bravčová </t>
    </r>
  </si>
  <si>
    <r>
      <t xml:space="preserve">Údená sedliacka </t>
    </r>
    <r>
      <rPr>
        <b/>
        <sz val="11"/>
        <color theme="1"/>
        <rFont val="Calibri"/>
        <family val="2"/>
        <charset val="238"/>
        <scheme val="minor"/>
      </rPr>
      <t xml:space="preserve">šunka </t>
    </r>
  </si>
  <si>
    <t>220442</t>
  </si>
  <si>
    <r>
      <rPr>
        <b/>
        <sz val="11"/>
        <color theme="1"/>
        <rFont val="Calibri"/>
        <family val="2"/>
        <charset val="238"/>
        <scheme val="minor"/>
      </rPr>
      <t>Párky</t>
    </r>
    <r>
      <rPr>
        <sz val="11"/>
        <color theme="1"/>
        <rFont val="Calibri"/>
        <family val="2"/>
        <charset val="238"/>
        <scheme val="minor"/>
      </rPr>
      <t xml:space="preserve"> bratislavské, min. 79% bravčové mäso, 5% hovädzie mäso</t>
    </r>
  </si>
  <si>
    <t>221109</t>
  </si>
  <si>
    <r>
      <t xml:space="preserve">Spišské </t>
    </r>
    <r>
      <rPr>
        <b/>
        <sz val="11"/>
        <color theme="1"/>
        <rFont val="Calibri"/>
        <family val="2"/>
        <charset val="238"/>
        <scheme val="minor"/>
      </rPr>
      <t>párky</t>
    </r>
  </si>
  <si>
    <t>220483</t>
  </si>
  <si>
    <t>Špekačky</t>
  </si>
  <si>
    <t>220465</t>
  </si>
  <si>
    <t>Jaternice, 48% bravčové mäso</t>
  </si>
  <si>
    <t>220517</t>
  </si>
  <si>
    <t xml:space="preserve">krvavničky </t>
  </si>
  <si>
    <t xml:space="preserve">Moravské mäso </t>
  </si>
  <si>
    <t>221107</t>
  </si>
  <si>
    <t>Prosciutto</t>
  </si>
  <si>
    <t>220178</t>
  </si>
  <si>
    <t>Slanina oravská</t>
  </si>
  <si>
    <t>221113</t>
  </si>
  <si>
    <t>Údená krkovička bez kostí, 98% bravčové mäso</t>
  </si>
  <si>
    <t>221116</t>
  </si>
  <si>
    <t>Údená slanina s kožou</t>
  </si>
  <si>
    <t>221120</t>
  </si>
  <si>
    <t>Údené rebrá do polievky</t>
  </si>
  <si>
    <t>220278</t>
  </si>
  <si>
    <t xml:space="preserve">Údené rebrá mäsové </t>
  </si>
  <si>
    <t>Otto Fejes a syn</t>
  </si>
  <si>
    <t>fejesotto@zoznam.sk</t>
  </si>
  <si>
    <r>
      <t xml:space="preserve">prosíme zmluvu na </t>
    </r>
    <r>
      <rPr>
        <b/>
        <sz val="11"/>
        <color theme="1"/>
        <rFont val="Calibri"/>
        <family val="2"/>
        <charset val="238"/>
        <scheme val="minor"/>
      </rPr>
      <t xml:space="preserve">pôl roka do 30.2020 </t>
    </r>
    <r>
      <rPr>
        <sz val="11"/>
        <color theme="1"/>
        <rFont val="Calibri"/>
        <family val="2"/>
        <charset val="238"/>
        <scheme val="minor"/>
      </rPr>
      <t>pre:</t>
    </r>
  </si>
  <si>
    <t>Mäso hydina 20005</t>
  </si>
  <si>
    <r>
      <t>Hydinové krky -</t>
    </r>
    <r>
      <rPr>
        <sz val="11"/>
        <color theme="1"/>
        <rFont val="Calibri"/>
        <family val="2"/>
        <charset val="238"/>
        <scheme val="minor"/>
      </rPr>
      <t xml:space="preserve"> morčacie </t>
    </r>
  </si>
  <si>
    <t>220204</t>
  </si>
  <si>
    <t>Kačacie stehno mrazené (350-400g)</t>
  </si>
  <si>
    <t>220158</t>
  </si>
  <si>
    <t>Kuracia pečeň mrazená (1 kg)</t>
  </si>
  <si>
    <t>221132</t>
  </si>
  <si>
    <t>Kuracie krídla chladené</t>
  </si>
  <si>
    <t>220157</t>
  </si>
  <si>
    <t>Kuracie krídla mrazená</t>
  </si>
  <si>
    <t>220154</t>
  </si>
  <si>
    <t xml:space="preserve">Kuracie rezne (prsia) mrazené </t>
  </si>
  <si>
    <t>3kg baleni max!!!</t>
  </si>
  <si>
    <t>221131</t>
  </si>
  <si>
    <t>Kuracie rezne (prsia) chladené</t>
  </si>
  <si>
    <t>220156</t>
  </si>
  <si>
    <t>Kuracie stehno celé mrazené (240 -280g)</t>
  </si>
  <si>
    <t>220159</t>
  </si>
  <si>
    <r>
      <t xml:space="preserve">Vykostené kuracie stehná mrazené </t>
    </r>
    <r>
      <rPr>
        <sz val="11"/>
        <color theme="1"/>
        <rFont val="Calibri"/>
        <family val="2"/>
        <charset val="238"/>
        <scheme val="minor"/>
      </rPr>
      <t>bez kože</t>
    </r>
  </si>
  <si>
    <t>221134</t>
  </si>
  <si>
    <t>Kurča mrazené bez drobkov (1,4kg-1,50kg)</t>
  </si>
  <si>
    <t xml:space="preserve">Kuracia polievková zmes </t>
  </si>
  <si>
    <t xml:space="preserve">Morčací platok zo stehna spodného BKK </t>
  </si>
  <si>
    <t xml:space="preserve">Morčací stehenný platok </t>
  </si>
  <si>
    <t xml:space="preserve">Morčacie stehno celé BKK </t>
  </si>
  <si>
    <t xml:space="preserve">Morčacie stehno horné  BKK </t>
  </si>
  <si>
    <t xml:space="preserve">Morčacie mäso prsia </t>
  </si>
  <si>
    <t>221133</t>
  </si>
  <si>
    <t>Sliepka mrazená</t>
  </si>
  <si>
    <t>Bidvest Slovakia s.r.o.</t>
  </si>
  <si>
    <t>peter.krajcik@bidvest.sk</t>
  </si>
  <si>
    <t>METRO</t>
  </si>
  <si>
    <t>katarina.kebisova@metro.sk</t>
  </si>
  <si>
    <t>Ryba Žilina , spol. s.r.o.</t>
  </si>
  <si>
    <t xml:space="preserve">Hviezdoslavov a 5 </t>
  </si>
  <si>
    <t xml:space="preserve">01001 Žilina </t>
  </si>
  <si>
    <t>Mliečné 20006</t>
  </si>
  <si>
    <t xml:space="preserve">Cena spolu </t>
  </si>
  <si>
    <t>220268</t>
  </si>
  <si>
    <t>Brysyrt 1kg</t>
  </si>
  <si>
    <t>220271</t>
  </si>
  <si>
    <t>300620</t>
  </si>
  <si>
    <t>Cottage cheese ochutený 180g</t>
  </si>
  <si>
    <t>220357</t>
  </si>
  <si>
    <t>300425</t>
  </si>
  <si>
    <t>Cottage cheese, čerstvý syr 180g</t>
  </si>
  <si>
    <t xml:space="preserve">Danone activia biela 120g </t>
  </si>
  <si>
    <t xml:space="preserve">Danone activia ovocné rôzne 120g </t>
  </si>
  <si>
    <t>220274</t>
  </si>
  <si>
    <t>300626</t>
  </si>
  <si>
    <r>
      <t xml:space="preserve">Dezert mliečna ryža </t>
    </r>
    <r>
      <rPr>
        <sz val="11"/>
        <color theme="1"/>
        <rFont val="Calibri"/>
        <family val="2"/>
        <charset val="238"/>
        <scheme val="minor"/>
      </rPr>
      <t>150g-180g</t>
    </r>
  </si>
  <si>
    <t>220275</t>
  </si>
  <si>
    <t>Droždie čerstvé 42g</t>
  </si>
  <si>
    <t>220170</t>
  </si>
  <si>
    <t xml:space="preserve">Droždie instantné 10g </t>
  </si>
  <si>
    <t>220311</t>
  </si>
  <si>
    <t>300663</t>
  </si>
  <si>
    <t>Jogurt Probia lesná jahoda 135g</t>
  </si>
  <si>
    <t>220312</t>
  </si>
  <si>
    <t>300664</t>
  </si>
  <si>
    <t>Jogurt Probia vanilka 135g</t>
  </si>
  <si>
    <t>300416</t>
  </si>
  <si>
    <t>Jogurt Probio bielý 135g</t>
  </si>
  <si>
    <t>Jogurt RAJO tradičný hustý 145g jahodový / čučoriedkový / čokoládový</t>
  </si>
  <si>
    <t>JOGURT ZV CBA smot. biely 145g</t>
  </si>
  <si>
    <t>JOGURT ZV CBA smot. cučoried 145g</t>
  </si>
  <si>
    <t>JOGURT ZV CBA smot. čokoláda 145g</t>
  </si>
  <si>
    <t>JOGURT ZV CBA smot. jahoda 145g</t>
  </si>
  <si>
    <t>JOGURT ZV CBA smot. vanilka 145g</t>
  </si>
  <si>
    <t>220338</t>
  </si>
  <si>
    <t>300692</t>
  </si>
  <si>
    <t>Lactima sand.plátkový syr 100g</t>
  </si>
  <si>
    <t>220342</t>
  </si>
  <si>
    <t>300694</t>
  </si>
  <si>
    <t>Karička klasik, tav. syr (8 ks trojuholn</t>
  </si>
  <si>
    <r>
      <t xml:space="preserve">Kinder maxi king </t>
    </r>
    <r>
      <rPr>
        <sz val="11"/>
        <color rgb="FFFF0000"/>
        <rFont val="Calibri"/>
        <family val="2"/>
        <charset val="238"/>
        <scheme val="minor"/>
      </rPr>
      <t>35g</t>
    </r>
  </si>
  <si>
    <t xml:space="preserve">Kinder mliečný rez 28g </t>
  </si>
  <si>
    <t xml:space="preserve">Korbáčiky 80g úd.neúd.  </t>
  </si>
  <si>
    <t>Korbáčiky Hruštínske neúd.150g</t>
  </si>
  <si>
    <t>300419</t>
  </si>
  <si>
    <t>Ľadová káva 500ml</t>
  </si>
  <si>
    <t>300518</t>
  </si>
  <si>
    <t>Lunex tavený syr 140 g / 1ks trojhranok</t>
  </si>
  <si>
    <t>220351</t>
  </si>
  <si>
    <t>300427</t>
  </si>
  <si>
    <t>Lunex tavený syr 140 g</t>
  </si>
  <si>
    <t>220352</t>
  </si>
  <si>
    <t>Maslo čerstvé LIPTOV 125g</t>
  </si>
  <si>
    <r>
      <t>Maslo čerstvé</t>
    </r>
    <r>
      <rPr>
        <sz val="11"/>
        <color theme="1"/>
        <rFont val="Calibri"/>
        <family val="2"/>
        <charset val="238"/>
        <scheme val="minor"/>
      </rPr>
      <t xml:space="preserve"> LIPTOV 250 g </t>
    </r>
  </si>
  <si>
    <t>Maslo Milkin/Levice 250g</t>
  </si>
  <si>
    <t>221205</t>
  </si>
  <si>
    <t>300573</t>
  </si>
  <si>
    <t>Maslo mini 10g</t>
  </si>
  <si>
    <t>220263</t>
  </si>
  <si>
    <t>300422</t>
  </si>
  <si>
    <t>Mlieko acidofilné 3,6% 250ml</t>
  </si>
  <si>
    <t>300420</t>
  </si>
  <si>
    <t>Mlieko acidofilné jahoda 3% 250ml</t>
  </si>
  <si>
    <t>220355</t>
  </si>
  <si>
    <t>300720</t>
  </si>
  <si>
    <t>Mlieko acidofilné ochutené 250ml</t>
  </si>
  <si>
    <t>300421</t>
  </si>
  <si>
    <t>Mlieko acidofilné vanilka 3% 250ml</t>
  </si>
  <si>
    <t>220440</t>
  </si>
  <si>
    <t>300424</t>
  </si>
  <si>
    <t>Mlieko trvanlivé 1,5 % 1l</t>
  </si>
  <si>
    <t>L</t>
  </si>
  <si>
    <t>220361</t>
  </si>
  <si>
    <t>Mlieko trvanlivé tuk - 0,5% 1l</t>
  </si>
  <si>
    <t>220358</t>
  </si>
  <si>
    <t>300723</t>
  </si>
  <si>
    <t>Mlieko trvanlivé Brejky čokolád. 250ml</t>
  </si>
  <si>
    <t>220359</t>
  </si>
  <si>
    <t>300724</t>
  </si>
  <si>
    <t>Mlieko trvanlivé Brejky jahoda 250ml</t>
  </si>
  <si>
    <t>220360</t>
  </si>
  <si>
    <t>300725</t>
  </si>
  <si>
    <t>Mlieko trvanlivé Brejky vanilka 250ml</t>
  </si>
  <si>
    <t>221221</t>
  </si>
  <si>
    <t xml:space="preserve">Mozzarella  125g </t>
  </si>
  <si>
    <t>220376</t>
  </si>
  <si>
    <t>300749</t>
  </si>
  <si>
    <t>Parenica neúdená 1kg</t>
  </si>
  <si>
    <t>220377</t>
  </si>
  <si>
    <t>300750</t>
  </si>
  <si>
    <t>Parenica údená 1kg</t>
  </si>
  <si>
    <t>PERLA plus vitamíny 500g</t>
  </si>
  <si>
    <t xml:space="preserve">Pingwi 28g </t>
  </si>
  <si>
    <t>Piškótik 100g</t>
  </si>
  <si>
    <r>
      <t xml:space="preserve">Pribináčik čokoládový 125g </t>
    </r>
    <r>
      <rPr>
        <sz val="11"/>
        <color rgb="FFFF0000"/>
        <rFont val="Calibri"/>
        <family val="2"/>
        <charset val="238"/>
        <scheme val="minor"/>
      </rPr>
      <t>+ jahoda</t>
    </r>
  </si>
  <si>
    <t>Pribináčik vanilkový 125g</t>
  </si>
  <si>
    <t>Pribináčik Mixík čokol.+vanilkový 125g</t>
  </si>
  <si>
    <t>Pribináčik Mixík vanilkovo-jahodový 125g</t>
  </si>
  <si>
    <t>Protein drink banán  0,33l</t>
  </si>
  <si>
    <t>Protein drink čokoláda 0,33l</t>
  </si>
  <si>
    <t xml:space="preserve">Protein drink vanilka 0,33l </t>
  </si>
  <si>
    <t>220381</t>
  </si>
  <si>
    <t>300758</t>
  </si>
  <si>
    <t>Puding čokoládový 200g</t>
  </si>
  <si>
    <t>RAMA CLASSIC 500g</t>
  </si>
  <si>
    <t>220206</t>
  </si>
  <si>
    <t>300423</t>
  </si>
  <si>
    <t>Smotana do kávy - balenie 10ks x 10g bal</t>
  </si>
  <si>
    <t>220095</t>
  </si>
  <si>
    <t>300718</t>
  </si>
  <si>
    <t>Smotana do kávy voľná 7,5g 1ks</t>
  </si>
  <si>
    <t>220173</t>
  </si>
  <si>
    <t xml:space="preserve">Smotana kyslá Rajo 250g </t>
  </si>
  <si>
    <t>Smotana na varenie 12% 1l</t>
  </si>
  <si>
    <t>220171</t>
  </si>
  <si>
    <t>Smotana na šľahanie 30-40% tuk 250g</t>
  </si>
  <si>
    <t>Šlahačka 30% 1l</t>
  </si>
  <si>
    <t xml:space="preserve">Syr Camembert 90g </t>
  </si>
  <si>
    <t>220118</t>
  </si>
  <si>
    <t>Syr Eidam 45% 1kg</t>
  </si>
  <si>
    <t>220371</t>
  </si>
  <si>
    <r>
      <t xml:space="preserve">Syr Hriňovská 45% </t>
    </r>
    <r>
      <rPr>
        <sz val="11"/>
        <color rgb="FFFF0000"/>
        <rFont val="Calibri"/>
        <family val="2"/>
        <charset val="238"/>
        <scheme val="minor"/>
      </rPr>
      <t>2600g</t>
    </r>
  </si>
  <si>
    <t>220424</t>
  </si>
  <si>
    <r>
      <t xml:space="preserve">Syr Eidam údený Koliba salám 1kg </t>
    </r>
    <r>
      <rPr>
        <sz val="11"/>
        <color rgb="FFFF0000"/>
        <rFont val="Calibri"/>
        <family val="2"/>
        <charset val="238"/>
        <scheme val="minor"/>
      </rPr>
      <t>1700g</t>
    </r>
  </si>
  <si>
    <r>
      <t xml:space="preserve">Syr Tehla pandúr 45% </t>
    </r>
    <r>
      <rPr>
        <sz val="11"/>
        <color rgb="FFFF0000"/>
        <rFont val="Calibri"/>
        <family val="2"/>
        <charset val="238"/>
        <scheme val="minor"/>
      </rPr>
      <t>3kg</t>
    </r>
  </si>
  <si>
    <t>Syr Tehla Naša 45%</t>
  </si>
  <si>
    <t>220403</t>
  </si>
  <si>
    <t>300785</t>
  </si>
  <si>
    <t>Syr Hermelínek 80g</t>
  </si>
  <si>
    <t xml:space="preserve">Syr Hermelínek 120g </t>
  </si>
  <si>
    <t>220404</t>
  </si>
  <si>
    <t xml:space="preserve">Syr Leerdamer 100g </t>
  </si>
  <si>
    <t xml:space="preserve">Syr Leerdamer platky 160g </t>
  </si>
  <si>
    <t>220209</t>
  </si>
  <si>
    <t>Syr Niva 48% porc.1kg</t>
  </si>
  <si>
    <t>220405</t>
  </si>
  <si>
    <t>Syr Niva valec 2,50kg</t>
  </si>
  <si>
    <t xml:space="preserve">Syr Parmezán Grana Padano 200g </t>
  </si>
  <si>
    <t>220172</t>
  </si>
  <si>
    <t xml:space="preserve">Syr plesňový tatranský rival 120 g </t>
  </si>
  <si>
    <t>220210</t>
  </si>
  <si>
    <t>Syr polooštiepok neud. 185 g</t>
  </si>
  <si>
    <t>220211</t>
  </si>
  <si>
    <t>Syr polooštiepok udený 180 g</t>
  </si>
  <si>
    <t>220175</t>
  </si>
  <si>
    <t>300789</t>
  </si>
  <si>
    <t>Syr tavený črievko Bambino 100g</t>
  </si>
  <si>
    <t>220408</t>
  </si>
  <si>
    <t>Syr tofu natur 1kg</t>
  </si>
  <si>
    <t>220410</t>
  </si>
  <si>
    <t>Šlahačka spray 250g</t>
  </si>
  <si>
    <t>220207</t>
  </si>
  <si>
    <t>Šlahačka trvanlivá 250g</t>
  </si>
  <si>
    <t xml:space="preserve">Termix 90g </t>
  </si>
  <si>
    <t>220208</t>
  </si>
  <si>
    <t>Tvaroh hrudkový Tami 200g</t>
  </si>
  <si>
    <t>220214</t>
  </si>
  <si>
    <t>Tvaroh jemný Rajo 250g</t>
  </si>
  <si>
    <t xml:space="preserve">Tvaroh ochutený Protein Ananás,čokol. 200g </t>
  </si>
  <si>
    <t>220423</t>
  </si>
  <si>
    <t>Tvaroh polotučný 250g</t>
  </si>
  <si>
    <t>Tvaroh tučný babička 250g</t>
  </si>
  <si>
    <t>Bezlaktózne výrobky</t>
  </si>
  <si>
    <r>
      <t xml:space="preserve">Cottage syr bezlaktozový </t>
    </r>
    <r>
      <rPr>
        <sz val="11"/>
        <color theme="1"/>
        <rFont val="Calibri"/>
        <family val="2"/>
        <charset val="238"/>
        <scheme val="minor"/>
      </rPr>
      <t>180g Rajo</t>
    </r>
  </si>
  <si>
    <r>
      <t xml:space="preserve">Jogurty </t>
    </r>
    <r>
      <rPr>
        <sz val="11"/>
        <color theme="1"/>
        <rFont val="Calibri"/>
        <family val="2"/>
        <charset val="238"/>
        <scheme val="minor"/>
      </rPr>
      <t>Jogobela 150g  bezlaktózove</t>
    </r>
  </si>
  <si>
    <r>
      <t xml:space="preserve">Maslo bezlaktozové 125g </t>
    </r>
    <r>
      <rPr>
        <sz val="11"/>
        <color theme="1"/>
        <rFont val="Calibri"/>
        <family val="2"/>
        <charset val="238"/>
        <scheme val="minor"/>
      </rPr>
      <t>Rajo</t>
    </r>
  </si>
  <si>
    <t>Mlieko bezlaktozové mlieko 1,5 % 1l</t>
  </si>
  <si>
    <r>
      <t xml:space="preserve">Syr </t>
    </r>
    <r>
      <rPr>
        <sz val="11"/>
        <color theme="1"/>
        <rFont val="Calibri"/>
        <family val="2"/>
        <charset val="238"/>
        <scheme val="minor"/>
      </rPr>
      <t xml:space="preserve">Tekov 200g bezlaktozovy (úd.,neúd.) </t>
    </r>
  </si>
  <si>
    <r>
      <t xml:space="preserve">prosíme zmluvu  na </t>
    </r>
    <r>
      <rPr>
        <b/>
        <sz val="11"/>
        <rFont val="Calibri"/>
        <family val="2"/>
        <charset val="238"/>
        <scheme val="minor"/>
      </rPr>
      <t>1 rok</t>
    </r>
    <r>
      <rPr>
        <sz val="11"/>
        <rFont val="Calibri"/>
        <family val="2"/>
        <charset val="238"/>
        <scheme val="minor"/>
      </rPr>
      <t xml:space="preserve"> pre:</t>
    </r>
  </si>
  <si>
    <t>Mraž. zelenina 20007</t>
  </si>
  <si>
    <t>220165</t>
  </si>
  <si>
    <t>Americké zemiaky 1kg</t>
  </si>
  <si>
    <t>220177</t>
  </si>
  <si>
    <t>Fazuľka zelené struky  1kg</t>
  </si>
  <si>
    <t>Francúzska zelenina 1kg (4x2,5kg)</t>
  </si>
  <si>
    <t>221098</t>
  </si>
  <si>
    <t>Hranolky 1kg</t>
  </si>
  <si>
    <t>221100</t>
  </si>
  <si>
    <t xml:space="preserve">Hranolky sunny fries 1kg </t>
  </si>
  <si>
    <t>221102</t>
  </si>
  <si>
    <t>Hrášok 1kg</t>
  </si>
  <si>
    <t>221104</t>
  </si>
  <si>
    <t>Hrášok s karotkou 1kg</t>
  </si>
  <si>
    <t>Karotka Baby 1kg (4x2,5kg)</t>
  </si>
  <si>
    <t>221108</t>
  </si>
  <si>
    <t>Kukurica mrazená 1kg</t>
  </si>
  <si>
    <t>Mrkva kocky 1kg (4x2,5kg)</t>
  </si>
  <si>
    <t>220150</t>
  </si>
  <si>
    <t xml:space="preserve">Špenát mrazený 1kg </t>
  </si>
  <si>
    <t>221110</t>
  </si>
  <si>
    <t>Špenát porcovaný 1kg  listový 4x2,5 kg</t>
  </si>
  <si>
    <t>Tekvica kocky hokaido 1kg (4x2,5kg)</t>
  </si>
  <si>
    <t>221111</t>
  </si>
  <si>
    <t>Tekvica strúhaná 1kg</t>
  </si>
  <si>
    <t xml:space="preserve">Zemiakové krokety 1kg (4x2,5kg) </t>
  </si>
  <si>
    <t>221114</t>
  </si>
  <si>
    <t>Wok tahi 1kg</t>
  </si>
  <si>
    <r>
      <rPr>
        <b/>
        <sz val="11"/>
        <color theme="1"/>
        <rFont val="Calibri"/>
        <family val="2"/>
        <charset val="238"/>
        <scheme val="minor"/>
      </rPr>
      <t>Zeleninová zmes</t>
    </r>
    <r>
      <rPr>
        <sz val="11"/>
        <color theme="1"/>
        <rFont val="Calibri"/>
        <family val="2"/>
        <charset val="238"/>
        <scheme val="minor"/>
      </rPr>
      <t xml:space="preserve"> bretánska  s brokolicou 1kg </t>
    </r>
  </si>
  <si>
    <t>221115</t>
  </si>
  <si>
    <t>Zeleninová zmes jarná 1kg</t>
  </si>
  <si>
    <t>221117</t>
  </si>
  <si>
    <t>Zeleninová zmes kráľovská 1kg</t>
  </si>
  <si>
    <t>221118</t>
  </si>
  <si>
    <t>Zeleninová zmes lahôdková 1kg</t>
  </si>
  <si>
    <t>221121</t>
  </si>
  <si>
    <t>Zeleninová zmes mexická 1kg</t>
  </si>
  <si>
    <t>221119</t>
  </si>
  <si>
    <t>Zeleninová zmes Mochovská 1kg</t>
  </si>
  <si>
    <t>221122</t>
  </si>
  <si>
    <t>Zeleninová zmes polievková 1kg</t>
  </si>
  <si>
    <t>Zeleninová zmes pod sviečkovú 1kg (4x2,5kg)</t>
  </si>
  <si>
    <t>221124</t>
  </si>
  <si>
    <t>Zeleninová zmes s brokolicou 1kg</t>
  </si>
  <si>
    <t>Zeleninová zmes s kukuricou 1kg</t>
  </si>
  <si>
    <t xml:space="preserve">Jahody mrazené 400g </t>
  </si>
  <si>
    <t>Maliny mrazené 300g</t>
  </si>
  <si>
    <t>Mrazené ryby 20007</t>
  </si>
  <si>
    <r>
      <rPr>
        <b/>
        <sz val="11"/>
        <color theme="1"/>
        <rFont val="Calibri"/>
        <family val="2"/>
        <charset val="238"/>
        <scheme val="minor"/>
      </rPr>
      <t>Dary mora</t>
    </r>
    <r>
      <rPr>
        <sz val="11"/>
        <color theme="1"/>
        <rFont val="Calibri"/>
        <family val="2"/>
        <charset val="238"/>
        <scheme val="minor"/>
      </rPr>
      <t xml:space="preserve"> - morský mix 20% glazúra bal. 1kg</t>
    </r>
  </si>
  <si>
    <r>
      <rPr>
        <b/>
        <sz val="11"/>
        <color theme="1"/>
        <rFont val="Calibri"/>
        <family val="2"/>
        <charset val="238"/>
        <scheme val="minor"/>
      </rPr>
      <t>Kapor</t>
    </r>
    <r>
      <rPr>
        <sz val="11"/>
        <color theme="1"/>
        <rFont val="Calibri"/>
        <family val="2"/>
        <charset val="238"/>
        <scheme val="minor"/>
      </rPr>
      <t xml:space="preserve"> podkovy 350-650g </t>
    </r>
  </si>
  <si>
    <r>
      <t xml:space="preserve">Aljašská </t>
    </r>
    <r>
      <rPr>
        <b/>
        <sz val="11"/>
        <color theme="1"/>
        <rFont val="Calibri"/>
        <family val="2"/>
        <charset val="238"/>
        <scheme val="minor"/>
      </rPr>
      <t>treska</t>
    </r>
    <r>
      <rPr>
        <sz val="11"/>
        <color theme="1"/>
        <rFont val="Calibri"/>
        <family val="2"/>
        <charset val="238"/>
        <scheme val="minor"/>
      </rPr>
      <t xml:space="preserve"> filety bez kože EXL 110-180g bal. 1x5 kg</t>
    </r>
  </si>
  <si>
    <t>220160</t>
  </si>
  <si>
    <r>
      <t xml:space="preserve">Filé z </t>
    </r>
    <r>
      <rPr>
        <b/>
        <sz val="11"/>
        <color theme="1"/>
        <rFont val="Calibri"/>
        <family val="2"/>
        <charset val="238"/>
        <scheme val="minor"/>
      </rPr>
      <t>treskovitých</t>
    </r>
    <r>
      <rPr>
        <sz val="11"/>
        <color theme="1"/>
        <rFont val="Calibri"/>
        <family val="2"/>
        <charset val="238"/>
        <scheme val="minor"/>
      </rPr>
      <t xml:space="preserve"> rýb 150g voda max. 5% /A kvalita - bez gl. BIELE/</t>
    </r>
  </si>
  <si>
    <r>
      <rPr>
        <b/>
        <sz val="11"/>
        <color theme="1"/>
        <rFont val="Calibri"/>
        <family val="2"/>
        <charset val="238"/>
        <scheme val="minor"/>
      </rPr>
      <t>Treskovité</t>
    </r>
    <r>
      <rPr>
        <sz val="11"/>
        <color theme="1"/>
        <rFont val="Calibri"/>
        <family val="2"/>
        <charset val="238"/>
        <scheme val="minor"/>
      </rPr>
      <t xml:space="preserve"> ryby upravené 150-300g  (6kg balenie)</t>
    </r>
  </si>
  <si>
    <r>
      <t xml:space="preserve">Filety z ružového </t>
    </r>
    <r>
      <rPr>
        <b/>
        <sz val="11"/>
        <color theme="1"/>
        <rFont val="Calibri"/>
        <family val="2"/>
        <charset val="238"/>
        <scheme val="minor"/>
      </rPr>
      <t>lososa</t>
    </r>
    <r>
      <rPr>
        <sz val="11"/>
        <color theme="1"/>
        <rFont val="Calibri"/>
        <family val="2"/>
        <charset val="238"/>
        <scheme val="minor"/>
      </rPr>
      <t xml:space="preserve"> bez kože 250g </t>
    </r>
  </si>
  <si>
    <t>220350</t>
  </si>
  <si>
    <r>
      <rPr>
        <b/>
        <sz val="11"/>
        <color theme="1"/>
        <rFont val="Calibri"/>
        <family val="2"/>
        <charset val="238"/>
        <scheme val="minor"/>
      </rPr>
      <t>Losos</t>
    </r>
    <r>
      <rPr>
        <sz val="11"/>
        <color theme="1"/>
        <rFont val="Calibri"/>
        <family val="2"/>
        <charset val="238"/>
        <scheme val="minor"/>
      </rPr>
      <t xml:space="preserve"> porcie 100-150g (5kg balenie)</t>
    </r>
  </si>
  <si>
    <r>
      <t xml:space="preserve">Nepravý </t>
    </r>
    <r>
      <rPr>
        <b/>
        <sz val="11"/>
        <color theme="1"/>
        <rFont val="Calibri"/>
        <family val="2"/>
        <charset val="238"/>
        <scheme val="minor"/>
      </rPr>
      <t>losos</t>
    </r>
    <r>
      <rPr>
        <sz val="11"/>
        <color theme="1"/>
        <rFont val="Calibri"/>
        <family val="2"/>
        <charset val="238"/>
        <scheme val="minor"/>
      </rPr>
      <t xml:space="preserve"> drvený 1kg </t>
    </r>
  </si>
  <si>
    <t>301503kg</t>
  </si>
  <si>
    <r>
      <t xml:space="preserve">Plátky z údeného </t>
    </r>
    <r>
      <rPr>
        <b/>
        <sz val="11"/>
        <color theme="1"/>
        <rFont val="Calibri"/>
        <family val="2"/>
        <charset val="238"/>
        <scheme val="minor"/>
      </rPr>
      <t>lososa</t>
    </r>
    <r>
      <rPr>
        <sz val="11"/>
        <color theme="1"/>
        <rFont val="Calibri"/>
        <family val="2"/>
        <charset val="238"/>
        <scheme val="minor"/>
      </rPr>
      <t xml:space="preserve"> mraz 100g VB</t>
    </r>
  </si>
  <si>
    <t>220279</t>
  </si>
  <si>
    <r>
      <rPr>
        <b/>
        <sz val="11"/>
        <color theme="1"/>
        <rFont val="Calibri"/>
        <family val="2"/>
        <charset val="238"/>
        <scheme val="minor"/>
      </rPr>
      <t xml:space="preserve">Hoki </t>
    </r>
    <r>
      <rPr>
        <sz val="11"/>
        <color theme="1"/>
        <rFont val="Calibri"/>
        <family val="2"/>
        <charset val="238"/>
        <scheme val="minor"/>
      </rPr>
      <t>pitvané blok 100-300g - HAKE  pitv. ryby 200-400g - Merluccius 24kg</t>
    </r>
  </si>
  <si>
    <t>220162</t>
  </si>
  <si>
    <r>
      <rPr>
        <b/>
        <sz val="11"/>
        <color theme="1"/>
        <rFont val="Calibri"/>
        <family val="2"/>
        <charset val="238"/>
        <scheme val="minor"/>
      </rPr>
      <t>Pstruh</t>
    </r>
    <r>
      <rPr>
        <sz val="11"/>
        <color theme="1"/>
        <rFont val="Calibri"/>
        <family val="2"/>
        <charset val="238"/>
        <scheme val="minor"/>
      </rPr>
      <t xml:space="preserve"> celý pitvaný 250-300g 5kg  gl. 10%</t>
    </r>
  </si>
  <si>
    <r>
      <rPr>
        <b/>
        <sz val="11"/>
        <color theme="1"/>
        <rFont val="Calibri"/>
        <family val="2"/>
        <charset val="238"/>
        <scheme val="minor"/>
      </rPr>
      <t>Pstruh</t>
    </r>
    <r>
      <rPr>
        <sz val="11"/>
        <color theme="1"/>
        <rFont val="Calibri"/>
        <family val="2"/>
        <charset val="238"/>
        <scheme val="minor"/>
      </rPr>
      <t xml:space="preserve"> ružový filety s kožou 120-170g (bal. 1x 5 kg)</t>
    </r>
  </si>
  <si>
    <r>
      <rPr>
        <b/>
        <sz val="11"/>
        <color theme="1"/>
        <rFont val="Calibri"/>
        <family val="2"/>
        <charset val="238"/>
        <scheme val="minor"/>
      </rPr>
      <t>Polievka</t>
    </r>
    <r>
      <rPr>
        <sz val="11"/>
        <color theme="1"/>
        <rFont val="Calibri"/>
        <family val="2"/>
        <charset val="238"/>
        <scheme val="minor"/>
      </rPr>
      <t xml:space="preserve"> rybacia mrazená 1kg </t>
    </r>
  </si>
  <si>
    <r>
      <rPr>
        <b/>
        <sz val="11"/>
        <color theme="1"/>
        <rFont val="Calibri"/>
        <family val="2"/>
        <charset val="238"/>
        <scheme val="minor"/>
      </rPr>
      <t>Polievka</t>
    </r>
    <r>
      <rPr>
        <sz val="11"/>
        <color theme="1"/>
        <rFont val="Calibri"/>
        <family val="2"/>
        <charset val="238"/>
        <scheme val="minor"/>
      </rPr>
      <t xml:space="preserve"> držková mrazená 1kg </t>
    </r>
  </si>
  <si>
    <t>Ryba Košice spol. s r.o.</t>
  </si>
  <si>
    <t>objednavky@ryba.sk</t>
  </si>
  <si>
    <t>INMEDIA, spol. s r.o.</t>
  </si>
  <si>
    <t>kosice@inmediazv.sk</t>
  </si>
  <si>
    <t>Hviezdoslavová 5</t>
  </si>
  <si>
    <r>
      <t>prosíme zmluvu na</t>
    </r>
    <r>
      <rPr>
        <b/>
        <sz val="11"/>
        <color theme="1"/>
        <rFont val="Calibri"/>
        <family val="2"/>
        <charset val="238"/>
        <scheme val="minor"/>
      </rPr>
      <t xml:space="preserve"> 1 rok</t>
    </r>
    <r>
      <rPr>
        <sz val="11"/>
        <color theme="1"/>
        <rFont val="Calibri"/>
        <family val="2"/>
        <charset val="238"/>
        <scheme val="minor"/>
      </rPr>
      <t xml:space="preserve"> pre:</t>
    </r>
  </si>
  <si>
    <t>Nanuky - 20007</t>
  </si>
  <si>
    <t>300557</t>
  </si>
  <si>
    <t>ChocoMilk 80ml</t>
  </si>
  <si>
    <t>300731</t>
  </si>
  <si>
    <t>Jarka jahodová 45ml</t>
  </si>
  <si>
    <t>300341</t>
  </si>
  <si>
    <t>Keks 100ml</t>
  </si>
  <si>
    <t>300732</t>
  </si>
  <si>
    <t>Kostka vanilková, čokoládová 45ml</t>
  </si>
  <si>
    <t>300345</t>
  </si>
  <si>
    <t>Mrož jahody, maliny, marhule  60ml</t>
  </si>
  <si>
    <t>Mrož jahodový, čierna ríbezľa 45ml</t>
  </si>
  <si>
    <t>300346</t>
  </si>
  <si>
    <t>Paráda jahoda, cola a citrón 115ml</t>
  </si>
  <si>
    <t>300348</t>
  </si>
  <si>
    <t>Pegas Premium almond 100ml</t>
  </si>
  <si>
    <t>300733</t>
  </si>
  <si>
    <t>Pegas Premium Chocolate kornút 115ml</t>
  </si>
  <si>
    <t>Pegas Prémium 3 choco 100ml</t>
  </si>
  <si>
    <t>Pikao 70ml</t>
  </si>
  <si>
    <t>300350</t>
  </si>
  <si>
    <t>Ruská zmrzlina 220ml</t>
  </si>
  <si>
    <t>Ruská zmrzlina kornútok 115ml</t>
  </si>
  <si>
    <t>300349</t>
  </si>
  <si>
    <t>Torpédo 90ml</t>
  </si>
  <si>
    <t>alena.hanakova@bidvest.sk</t>
  </si>
  <si>
    <t>Zelenina 20008</t>
  </si>
  <si>
    <t>300455</t>
  </si>
  <si>
    <t>220477</t>
  </si>
  <si>
    <t>Banány</t>
  </si>
  <si>
    <t>300456</t>
  </si>
  <si>
    <t>221184</t>
  </si>
  <si>
    <t>Broskyne</t>
  </si>
  <si>
    <t>300457</t>
  </si>
  <si>
    <t>220260</t>
  </si>
  <si>
    <t>Citróny</t>
  </si>
  <si>
    <t>Granátové jablko</t>
  </si>
  <si>
    <t>220480</t>
  </si>
  <si>
    <t>Hrozno bielé</t>
  </si>
  <si>
    <t>220479</t>
  </si>
  <si>
    <t>Hrozno červené</t>
  </si>
  <si>
    <t>300461</t>
  </si>
  <si>
    <t>221174</t>
  </si>
  <si>
    <t>Hrušky</t>
  </si>
  <si>
    <t>220461</t>
  </si>
  <si>
    <t>Jablká</t>
  </si>
  <si>
    <t>300463</t>
  </si>
  <si>
    <t>220844</t>
  </si>
  <si>
    <t>Jahody</t>
  </si>
  <si>
    <t>220155</t>
  </si>
  <si>
    <t xml:space="preserve">Kiwi </t>
  </si>
  <si>
    <t xml:space="preserve">Limetky </t>
  </si>
  <si>
    <t>300465</t>
  </si>
  <si>
    <t>220478</t>
  </si>
  <si>
    <t>Mandarinky</t>
  </si>
  <si>
    <t>221185</t>
  </si>
  <si>
    <t>Marhule</t>
  </si>
  <si>
    <t>221331</t>
  </si>
  <si>
    <t xml:space="preserve">Melóny </t>
  </si>
  <si>
    <t>300468</t>
  </si>
  <si>
    <t>221330</t>
  </si>
  <si>
    <t>Nektarinky</t>
  </si>
  <si>
    <t>300469</t>
  </si>
  <si>
    <t>221334</t>
  </si>
  <si>
    <t>Pomaranče</t>
  </si>
  <si>
    <t>300470</t>
  </si>
  <si>
    <t>221335</t>
  </si>
  <si>
    <t>Slivky</t>
  </si>
  <si>
    <t xml:space="preserve">Avokádo </t>
  </si>
  <si>
    <t>220119</t>
  </si>
  <si>
    <t>Baklažán</t>
  </si>
  <si>
    <t>220750</t>
  </si>
  <si>
    <t>Bazalka čerstvá</t>
  </si>
  <si>
    <t>črepník</t>
  </si>
  <si>
    <t>220120</t>
  </si>
  <si>
    <t>Brokolica</t>
  </si>
  <si>
    <t>220123</t>
  </si>
  <si>
    <t>Cesnak</t>
  </si>
  <si>
    <t>220121</t>
  </si>
  <si>
    <t>Cibuľa</t>
  </si>
  <si>
    <t xml:space="preserve">Cibuľa červená </t>
  </si>
  <si>
    <t>220122</t>
  </si>
  <si>
    <t>Cibuľka jarná</t>
  </si>
  <si>
    <t>VIAZANIČKA</t>
  </si>
  <si>
    <t>Cícer</t>
  </si>
  <si>
    <t>220124</t>
  </si>
  <si>
    <t>Cuketa</t>
  </si>
  <si>
    <t>220125</t>
  </si>
  <si>
    <t>Červená repa</t>
  </si>
  <si>
    <t>Dubáky čerstvé</t>
  </si>
  <si>
    <t>Fazuľové struky (leto)</t>
  </si>
  <si>
    <t>220126</t>
  </si>
  <si>
    <t>Hlávková kapusta biela</t>
  </si>
  <si>
    <t>220127</t>
  </si>
  <si>
    <t>Hlávková kapusta červená</t>
  </si>
  <si>
    <t>220128</t>
  </si>
  <si>
    <t>Hlávkový salát</t>
  </si>
  <si>
    <t>Hliva čerstvá  ustricová</t>
  </si>
  <si>
    <t>220760</t>
  </si>
  <si>
    <t>Cherry paradajky</t>
  </si>
  <si>
    <t xml:space="preserve">Chren </t>
  </si>
  <si>
    <t>220129</t>
  </si>
  <si>
    <t>Kaleráb</t>
  </si>
  <si>
    <t>221038</t>
  </si>
  <si>
    <t>Kaleráb - nový</t>
  </si>
  <si>
    <t>Kápia</t>
  </si>
  <si>
    <t>220130</t>
  </si>
  <si>
    <t>Kapusta čínská</t>
  </si>
  <si>
    <t>220131</t>
  </si>
  <si>
    <t>Kapusta kyslá</t>
  </si>
  <si>
    <t>220474</t>
  </si>
  <si>
    <t>Karfiol</t>
  </si>
  <si>
    <t>220133</t>
  </si>
  <si>
    <t>Kel čerstvý</t>
  </si>
  <si>
    <t xml:space="preserve">Kôpor čerstvý </t>
  </si>
  <si>
    <t>Koriander - čerstvé bylinky</t>
  </si>
  <si>
    <t>220134</t>
  </si>
  <si>
    <t>Ladový šalát</t>
  </si>
  <si>
    <t>220752</t>
  </si>
  <si>
    <t>Mango</t>
  </si>
  <si>
    <t>220135</t>
  </si>
  <si>
    <t>Mrkva</t>
  </si>
  <si>
    <t>220132</t>
  </si>
  <si>
    <t>Orechy</t>
  </si>
  <si>
    <t>220136</t>
  </si>
  <si>
    <t>Paprika</t>
  </si>
  <si>
    <t>220814</t>
  </si>
  <si>
    <t>Paprika červená</t>
  </si>
  <si>
    <t>220763</t>
  </si>
  <si>
    <t>Paprika farebná</t>
  </si>
  <si>
    <t>220815</t>
  </si>
  <si>
    <t>Paprika žltá</t>
  </si>
  <si>
    <t>220137</t>
  </si>
  <si>
    <t>Paradajky</t>
  </si>
  <si>
    <t>220754</t>
  </si>
  <si>
    <t xml:space="preserve">Pažitka  </t>
  </si>
  <si>
    <t>220138</t>
  </si>
  <si>
    <t>Petržlen</t>
  </si>
  <si>
    <t>220139</t>
  </si>
  <si>
    <t>Pór</t>
  </si>
  <si>
    <t>Reďkvičky biele</t>
  </si>
  <si>
    <t>220140</t>
  </si>
  <si>
    <t>Reďkovka červená</t>
  </si>
  <si>
    <t>220755</t>
  </si>
  <si>
    <t xml:space="preserve">Rozmarýn čerstvý  </t>
  </si>
  <si>
    <t>220756</t>
  </si>
  <si>
    <t>Rukola</t>
  </si>
  <si>
    <t>BAL.</t>
  </si>
  <si>
    <t>Šalát frisee</t>
  </si>
  <si>
    <t>Šalát MistaSfiziosa 200g</t>
  </si>
  <si>
    <t>Šalát MistaClassica 200g</t>
  </si>
  <si>
    <t>Šalát QuattroGusti 500g</t>
  </si>
  <si>
    <t>Šalát polníček 125g</t>
  </si>
  <si>
    <t>220141</t>
  </si>
  <si>
    <t>Šampiňóny čerstvé</t>
  </si>
  <si>
    <t>Šampiňóny hnedé</t>
  </si>
  <si>
    <t>Špenát baby</t>
  </si>
  <si>
    <t>220821</t>
  </si>
  <si>
    <t>Špenát čerstvý</t>
  </si>
  <si>
    <t xml:space="preserve">Tekvica čerstvá </t>
  </si>
  <si>
    <t>220837</t>
  </si>
  <si>
    <t>Tekvica hokaido</t>
  </si>
  <si>
    <t>Tekvica maslová</t>
  </si>
  <si>
    <t>Timián - čerstvé bylinky</t>
  </si>
  <si>
    <t>220142</t>
  </si>
  <si>
    <t>Uhorky šalátové</t>
  </si>
  <si>
    <t xml:space="preserve">Vnať petržlenová </t>
  </si>
  <si>
    <t>221101</t>
  </si>
  <si>
    <t xml:space="preserve">Zázvor čerstvý </t>
  </si>
  <si>
    <t>220143</t>
  </si>
  <si>
    <t>Zeler</t>
  </si>
  <si>
    <t>Zeler stopkový</t>
  </si>
  <si>
    <t>220144</t>
  </si>
  <si>
    <t>Zemiaky</t>
  </si>
  <si>
    <t>220840</t>
  </si>
  <si>
    <t xml:space="preserve">Zemiaky nové </t>
  </si>
  <si>
    <t>Zemiaky čistené 5kg</t>
  </si>
  <si>
    <t>Zemiaky čistené celé, štvrťky, mesiačiky, kocky, americké, guličky, plátky, strúhané</t>
  </si>
  <si>
    <t>Zemiaky bataty</t>
  </si>
  <si>
    <t>Eurozel</t>
  </si>
  <si>
    <t>samuel.podobny@gmail.com</t>
  </si>
  <si>
    <r>
      <t xml:space="preserve">prosíme zmluvu na </t>
    </r>
    <r>
      <rPr>
        <b/>
        <sz val="11"/>
        <color theme="1"/>
        <rFont val="Calibri"/>
        <family val="2"/>
        <charset val="238"/>
        <scheme val="minor"/>
      </rPr>
      <t>pôl roka do 30.6.2020</t>
    </r>
    <r>
      <rPr>
        <sz val="11"/>
        <color theme="1"/>
        <rFont val="Calibri"/>
        <family val="2"/>
        <charset val="238"/>
        <scheme val="minor"/>
      </rPr>
      <t xml:space="preserve"> pre:</t>
    </r>
  </si>
  <si>
    <t>Společná PLU</t>
  </si>
  <si>
    <t>Edeny 20009</t>
  </si>
  <si>
    <t>Croissanty</t>
  </si>
  <si>
    <t>Croissant 110g</t>
  </si>
  <si>
    <t>221307</t>
  </si>
  <si>
    <t>300793</t>
  </si>
  <si>
    <t>Čokoládový croissant 110g</t>
  </si>
  <si>
    <t>Syrový croissant 110g</t>
  </si>
  <si>
    <t>Muffiny</t>
  </si>
  <si>
    <t>Muffin 90g</t>
  </si>
  <si>
    <t>220513</t>
  </si>
  <si>
    <t>Čokoládový muffin 90g</t>
  </si>
  <si>
    <t>Vanilkový muffin 90g</t>
  </si>
  <si>
    <t>Šišky</t>
  </si>
  <si>
    <t>šišky 37,5g</t>
  </si>
  <si>
    <t>221143</t>
  </si>
  <si>
    <t>Čokoládovokrémové šišky 37,5g</t>
  </si>
  <si>
    <t>Malinovo-ribezľové šišky 37,5g</t>
  </si>
  <si>
    <t>Marhuľové šišky 37,5g</t>
  </si>
  <si>
    <t>Štrúdle</t>
  </si>
  <si>
    <t>221314</t>
  </si>
  <si>
    <t>300743</t>
  </si>
  <si>
    <t>Jablková štrúdľa 100g</t>
  </si>
  <si>
    <t>221181</t>
  </si>
  <si>
    <t>300648</t>
  </si>
  <si>
    <t>Jablkovo-maková štrúdľa 100g</t>
  </si>
  <si>
    <t>221182</t>
  </si>
  <si>
    <t>300647</t>
  </si>
  <si>
    <t>Jablkovo-orechová štrúdľa 100g</t>
  </si>
  <si>
    <t xml:space="preserve">Štrúdľa 100g tvarohová,     višňovo-mak </t>
  </si>
  <si>
    <t>221180</t>
  </si>
  <si>
    <t>300831</t>
  </si>
  <si>
    <t>Tvarohová štrúdľa 100g</t>
  </si>
  <si>
    <t>Višňovo-maková štrúdľa 100g</t>
  </si>
  <si>
    <t>Pagáče</t>
  </si>
  <si>
    <t>300761</t>
  </si>
  <si>
    <r>
      <t xml:space="preserve">Racio pagáč </t>
    </r>
    <r>
      <rPr>
        <sz val="11"/>
        <color theme="1"/>
        <rFont val="Calibri"/>
        <family val="2"/>
        <charset val="238"/>
        <scheme val="minor"/>
      </rPr>
      <t>60g</t>
    </r>
  </si>
  <si>
    <t>Syrový, Škvarkový pagáč 100g</t>
  </si>
  <si>
    <t>221320</t>
  </si>
  <si>
    <t>300794</t>
  </si>
  <si>
    <t>Syrový pagáč 100g</t>
  </si>
  <si>
    <t>Škvarkový pagáč 100g</t>
  </si>
  <si>
    <t>Pizza</t>
  </si>
  <si>
    <t>Pizza  150g</t>
  </si>
  <si>
    <t>221312</t>
  </si>
  <si>
    <t>300766</t>
  </si>
  <si>
    <t>Bacon (slaninová) Pizza 150g</t>
  </si>
  <si>
    <t>Hawai pizza 150g</t>
  </si>
  <si>
    <t>Mexická pizza 150g</t>
  </si>
  <si>
    <t>Salámová pizza 150g</t>
  </si>
  <si>
    <t>Šunkovo-hríbová pizza 150g</t>
  </si>
  <si>
    <t>300778</t>
  </si>
  <si>
    <r>
      <t xml:space="preserve">Smotanový </t>
    </r>
    <r>
      <rPr>
        <sz val="11"/>
        <color theme="1"/>
        <rFont val="Calibri"/>
        <family val="2"/>
        <charset val="238"/>
        <scheme val="minor"/>
      </rPr>
      <t>posúch 220g</t>
    </r>
  </si>
  <si>
    <t>Mini edeny</t>
  </si>
  <si>
    <t>Edeny Mini</t>
  </si>
  <si>
    <t>221308</t>
  </si>
  <si>
    <t>300499</t>
  </si>
  <si>
    <t>Mini chokito 35g</t>
  </si>
  <si>
    <t>Mini kokosito 35g</t>
  </si>
  <si>
    <t>Mini škorito 35g</t>
  </si>
  <si>
    <r>
      <t xml:space="preserve">Mini vanilito </t>
    </r>
    <r>
      <rPr>
        <sz val="11"/>
        <color theme="1"/>
        <rFont val="Calibri"/>
        <family val="2"/>
        <charset val="238"/>
        <scheme val="minor"/>
      </rPr>
      <t>35g</t>
    </r>
  </si>
  <si>
    <t>Mini syrito 35g</t>
  </si>
  <si>
    <t>Bryndzový pagáčik 20g</t>
  </si>
  <si>
    <t>Edeny koláčik</t>
  </si>
  <si>
    <t>300622</t>
  </si>
  <si>
    <t>Kakaovo-kokosový koláčik 30g</t>
  </si>
  <si>
    <t>Lekvárový koláčik 25g</t>
  </si>
  <si>
    <t>Tvarohový koláčik 25g</t>
  </si>
  <si>
    <t>Slivkový vankúšik 25g</t>
  </si>
  <si>
    <r>
      <t xml:space="preserve">Kakaová gulička </t>
    </r>
    <r>
      <rPr>
        <sz val="11"/>
        <color theme="1"/>
        <rFont val="Calibri"/>
        <family val="2"/>
        <charset val="238"/>
        <scheme val="minor"/>
      </rPr>
      <t>30g</t>
    </r>
  </si>
  <si>
    <r>
      <t xml:space="preserve">Lesná gulička </t>
    </r>
    <r>
      <rPr>
        <sz val="11"/>
        <color theme="1"/>
        <rFont val="Calibri"/>
        <family val="2"/>
        <charset val="238"/>
        <scheme val="minor"/>
      </rPr>
      <t>30g</t>
    </r>
  </si>
  <si>
    <t>Višňovo-kokosová guľička 25g</t>
  </si>
  <si>
    <t>Bryndzáčik 30g</t>
  </si>
  <si>
    <t>Kapustový koláčik 25g</t>
  </si>
  <si>
    <t>Pizzový koláčik 25g</t>
  </si>
  <si>
    <t>Pizzový snack 30g</t>
  </si>
  <si>
    <t>Syrový snack 30g</t>
  </si>
  <si>
    <t>Syrový pagáčik 20g</t>
  </si>
  <si>
    <t>Škvarkový pagáčik 20g</t>
  </si>
  <si>
    <t>Edeny gulička</t>
  </si>
  <si>
    <t>300615</t>
  </si>
  <si>
    <t>Medová gulička 30g</t>
  </si>
  <si>
    <t>Raffa Gulička 30g</t>
  </si>
  <si>
    <t>Celozrnné výrobky</t>
  </si>
  <si>
    <t>Celorzrnný vankúšik           60g</t>
  </si>
  <si>
    <t>Celozrnné tvarohové vankúšiky 60g</t>
  </si>
  <si>
    <t>Celozrnné višňovo-jogur. vankúšiky 60g</t>
  </si>
  <si>
    <t>Kusové výrobky</t>
  </si>
  <si>
    <t>Kakaový slimák 100g</t>
  </si>
  <si>
    <t>Orechový slimák 100g</t>
  </si>
  <si>
    <t>Pizzový slimák 100g</t>
  </si>
  <si>
    <t>Pletenec     100g</t>
  </si>
  <si>
    <t>Jablkovo-pudingový pletenec 100g</t>
  </si>
  <si>
    <t>Jahodovo-kakaový pletenec 100g</t>
  </si>
  <si>
    <t>Malinovo-smotanový pletenec 100g</t>
  </si>
  <si>
    <t>Marhuľovo-tvarohový pletenec 100g</t>
  </si>
  <si>
    <t>Orieškovo-krémový pletenec 100g</t>
  </si>
  <si>
    <t>300864</t>
  </si>
  <si>
    <t>Lekvárová šatôčka 100g</t>
  </si>
  <si>
    <t>Edeny Maxi 70g</t>
  </si>
  <si>
    <t>Maxi chokito 70g</t>
  </si>
  <si>
    <t>Maxi syríto 70g</t>
  </si>
  <si>
    <t>Maxi škoríto 70g</t>
  </si>
  <si>
    <t>300728</t>
  </si>
  <si>
    <t>Mňam tyčinka 120g</t>
  </si>
  <si>
    <t>Makový rožok 100g</t>
  </si>
  <si>
    <t>221315</t>
  </si>
  <si>
    <t>300744</t>
  </si>
  <si>
    <t>Orechový rožok 100g</t>
  </si>
  <si>
    <t>221318</t>
  </si>
  <si>
    <t>301539</t>
  </si>
  <si>
    <t>Pizzový twister 120g</t>
  </si>
  <si>
    <t>Slivková tyčinka so zníž.obs.sacharidov 100g</t>
  </si>
  <si>
    <t>300792</t>
  </si>
  <si>
    <t>Syrokrémová tyčinka 95g</t>
  </si>
  <si>
    <t>Syrový prútik</t>
  </si>
  <si>
    <t>221142</t>
  </si>
  <si>
    <t>301540</t>
  </si>
  <si>
    <t>Šunkovo syrová tehlička 70g</t>
  </si>
  <si>
    <t>221321</t>
  </si>
  <si>
    <t>300501</t>
  </si>
  <si>
    <t>Tvarohová taška 150g</t>
  </si>
  <si>
    <t>Edeny s.r.o.</t>
  </si>
  <si>
    <t>edeny@edeny.sk</t>
  </si>
  <si>
    <t>Veľký praclík 120g</t>
  </si>
  <si>
    <t>Express croissant so šunkou a syrom 120g</t>
  </si>
  <si>
    <t>Syrový slimák 110g</t>
  </si>
  <si>
    <t>Express klasik pizza (syr, salám, paradajky, paprika) 157g</t>
  </si>
  <si>
    <t>Oškvarkový pagáč 110g</t>
  </si>
  <si>
    <t>Croissant - maslovy 55g</t>
  </si>
  <si>
    <t>Express multicereálny croissant fitness 80g</t>
  </si>
  <si>
    <t>Express croissant s lieskovoorieškovým krémom - s maslom 85g</t>
  </si>
  <si>
    <t>Express multicereálny croissant s lesným ovocím a bazou - s maslom 90g</t>
  </si>
  <si>
    <t>Express pletenka s pekanovými orechmi a javorovým sirupom 98g</t>
  </si>
  <si>
    <t>Čokoládová rolka s vanilkovým pudingom 75g</t>
  </si>
  <si>
    <t>Express hrozienkový slimák s vanilkovým krémom 93g</t>
  </si>
  <si>
    <t>Express škoricový slimák 93g</t>
  </si>
  <si>
    <t>Choco tyčinka 70g</t>
  </si>
  <si>
    <t>Express rohlíček s nugátom a vanilkovým krémom 130g</t>
  </si>
  <si>
    <t>Express čoko twist - maslový 110g</t>
  </si>
  <si>
    <t>Express taštička s pudingom (vrátane vrecka s čoko fondánom) 100g</t>
  </si>
  <si>
    <t>Express hrebeň s malinovou náplňou a mascarpone 120g</t>
  </si>
  <si>
    <t>Express čerešňová rolka s pudingom 120g</t>
  </si>
  <si>
    <t>Express mriežka s jablkami a pudingom</t>
  </si>
  <si>
    <t>Orechovníček 25g</t>
  </si>
  <si>
    <t>Závin s jablečnou náplňou 150g</t>
  </si>
  <si>
    <r>
      <t xml:space="preserve">Duo cake "Day &amp; Night" </t>
    </r>
    <r>
      <rPr>
        <sz val="11"/>
        <rFont val="Calibri"/>
        <family val="2"/>
        <charset val="238"/>
        <scheme val="minor"/>
      </rPr>
      <t xml:space="preserve"> (4x12 porcií) 92g</t>
    </r>
  </si>
  <si>
    <t>Jablkový koláč s karamelom (4x12 porcií) 150g</t>
  </si>
  <si>
    <t>Čoko mandľový rez s lesným ovocím (3x21 porcií) 110g</t>
  </si>
  <si>
    <r>
      <t>Čoko Koko (3x</t>
    </r>
    <r>
      <rPr>
        <sz val="11"/>
        <color rgb="FFFF0000"/>
        <rFont val="Calibri"/>
        <family val="2"/>
        <charset val="238"/>
        <scheme val="minor"/>
      </rPr>
      <t>24</t>
    </r>
    <r>
      <rPr>
        <sz val="11"/>
        <color theme="1"/>
        <rFont val="Calibri"/>
        <family val="2"/>
        <charset val="238"/>
        <scheme val="minor"/>
      </rPr>
      <t xml:space="preserve">porcií) </t>
    </r>
    <r>
      <rPr>
        <sz val="11"/>
        <color rgb="FFFF0000"/>
        <rFont val="Calibri"/>
        <family val="2"/>
        <charset val="238"/>
        <scheme val="minor"/>
      </rPr>
      <t>104g</t>
    </r>
  </si>
  <si>
    <r>
      <t>Double chocolate cake (3x</t>
    </r>
    <r>
      <rPr>
        <sz val="11"/>
        <color rgb="FFFF0000"/>
        <rFont val="Calibri"/>
        <family val="2"/>
        <charset val="238"/>
        <scheme val="minor"/>
      </rPr>
      <t>24</t>
    </r>
    <r>
      <rPr>
        <sz val="11"/>
        <color theme="1"/>
        <rFont val="Calibri"/>
        <family val="2"/>
        <charset val="238"/>
        <scheme val="minor"/>
      </rPr>
      <t xml:space="preserve">porcií) </t>
    </r>
    <r>
      <rPr>
        <sz val="11"/>
        <color rgb="FFFF0000"/>
        <rFont val="Calibri"/>
        <family val="2"/>
        <charset val="238"/>
        <scheme val="minor"/>
      </rPr>
      <t>95g</t>
    </r>
  </si>
  <si>
    <t>Brownie Caramel Muffin 112g</t>
  </si>
  <si>
    <t>Cookie 45g</t>
  </si>
  <si>
    <t>Vandemoortele  Slovenská republika ,s.r.o</t>
  </si>
  <si>
    <t>Karadžičová 8/A</t>
  </si>
  <si>
    <t xml:space="preserve">821 08 Bratislava </t>
  </si>
  <si>
    <t>servis5@vandemoortele.com</t>
  </si>
  <si>
    <t>tel. +421 905997959</t>
  </si>
  <si>
    <t>Mrazený polotovar 20009</t>
  </si>
  <si>
    <t>Hoväd. Gold Star Burger 113 g (93% hoväd. + koreniny 7%) + Hamburgerová žemľa so sézamom 86g + Barbecue/Piri Piri omáčka</t>
  </si>
  <si>
    <t xml:space="preserve">Kurací burger v trojobale 100g + Hamburgerová žemľa so sézamom 86g + Barbecue/Piri Piri omáčka </t>
  </si>
  <si>
    <t>Burger krabička bez potlače (400 ks v balení)</t>
  </si>
  <si>
    <t>221196</t>
  </si>
  <si>
    <t>300619</t>
  </si>
  <si>
    <t xml:space="preserve">Tortilla (priemer 30cm , balenie 8 x 18 ks) </t>
  </si>
  <si>
    <t xml:space="preserve">Gurman Hot DOG so syrom 75 g(bravcovo -hovadzi so syrom) ,hod dog žemla Usa 50 g+ taco dressing 750ml +piri / bbq 750ml+ susena cibula  2,5kg   </t>
  </si>
  <si>
    <t>H&amp;T company</t>
  </si>
  <si>
    <t>email: fastfoodservice@fastfoodservice.sk</t>
  </si>
  <si>
    <t>tel: 0948 181 551, 0908 163 222</t>
  </si>
  <si>
    <t xml:space="preserve">Bufety </t>
  </si>
  <si>
    <t>Vejcia 20011</t>
  </si>
  <si>
    <t>220166</t>
  </si>
  <si>
    <t>Vajcia M-53-62 G</t>
  </si>
  <si>
    <t>Vajcia</t>
  </si>
  <si>
    <t>Roman Štvorecký ROVAJ</t>
  </si>
  <si>
    <t>romman696@gmail.com</t>
  </si>
  <si>
    <t>Základné 20013</t>
  </si>
  <si>
    <t xml:space="preserve">CENA spolu </t>
  </si>
  <si>
    <r>
      <t xml:space="preserve">Ázijská panvica </t>
    </r>
    <r>
      <rPr>
        <sz val="11"/>
        <rFont val="Calibri"/>
        <family val="2"/>
        <charset val="238"/>
      </rPr>
      <t>bez glut. 2kg</t>
    </r>
  </si>
  <si>
    <t>Nestlé</t>
  </si>
  <si>
    <t>Bonduelle klíčky z Mungo fazule 200g</t>
  </si>
  <si>
    <r>
      <t xml:space="preserve">Bujón </t>
    </r>
    <r>
      <rPr>
        <sz val="11"/>
        <color theme="1"/>
        <rFont val="Calibri"/>
        <family val="2"/>
        <charset val="238"/>
        <scheme val="minor"/>
      </rPr>
      <t xml:space="preserve">hríbový </t>
    </r>
    <r>
      <rPr>
        <sz val="11"/>
        <color theme="1"/>
        <rFont val="Calibri"/>
        <family val="2"/>
        <charset val="238"/>
      </rPr>
      <t>60g</t>
    </r>
  </si>
  <si>
    <t>220111</t>
  </si>
  <si>
    <t>Bujón hoväzí 60g</t>
  </si>
  <si>
    <t>220112</t>
  </si>
  <si>
    <t>Bujón slepačí 60g</t>
  </si>
  <si>
    <t>220113</t>
  </si>
  <si>
    <t>Bujón zeleninový 60g</t>
  </si>
  <si>
    <t>Bulgur 500g</t>
  </si>
  <si>
    <t>Cestovina</t>
  </si>
  <si>
    <t>220009</t>
  </si>
  <si>
    <t>Cestovina - Abeceda 400g Cessi nevaječné</t>
  </si>
  <si>
    <t>220930</t>
  </si>
  <si>
    <t>Cestovina - Fliačky nevaječné 400g</t>
  </si>
  <si>
    <t>220003</t>
  </si>
  <si>
    <t>Cestovina - kolienka nevaječné 400g</t>
  </si>
  <si>
    <t xml:space="preserve">Cestovina - Lasagne 500g </t>
  </si>
  <si>
    <t>220006</t>
  </si>
  <si>
    <r>
      <t xml:space="preserve">Cestovina - niťovky domáce </t>
    </r>
    <r>
      <rPr>
        <sz val="11"/>
        <color theme="1"/>
        <rFont val="Calibri"/>
        <family val="2"/>
        <charset val="238"/>
      </rPr>
      <t>250g</t>
    </r>
  </si>
  <si>
    <t>220007</t>
  </si>
  <si>
    <t>Cestovina - niťovky nevaječné 400g</t>
  </si>
  <si>
    <t>220220</t>
  </si>
  <si>
    <r>
      <t xml:space="preserve">Cestovina - Rezance široké domáce </t>
    </r>
    <r>
      <rPr>
        <sz val="11"/>
        <color theme="1"/>
        <rFont val="Calibri"/>
        <family val="2"/>
        <charset val="238"/>
      </rPr>
      <t>300g</t>
    </r>
  </si>
  <si>
    <t>220904</t>
  </si>
  <si>
    <r>
      <t xml:space="preserve">Cestovina - Ryžové rezenace Lucka </t>
    </r>
    <r>
      <rPr>
        <sz val="11"/>
        <color theme="1"/>
        <rFont val="Calibri"/>
        <family val="2"/>
        <charset val="238"/>
        <scheme val="minor"/>
      </rPr>
      <t>3 mm 240g</t>
    </r>
  </si>
  <si>
    <t>220107</t>
  </si>
  <si>
    <t>Cestovina - Špagety nevaječné Cessi 400g</t>
  </si>
  <si>
    <t>220010</t>
  </si>
  <si>
    <t>Cestovina - Tarhoňa nevaječné 400g</t>
  </si>
  <si>
    <t>220012</t>
  </si>
  <si>
    <r>
      <t xml:space="preserve">Cestovina - </t>
    </r>
    <r>
      <rPr>
        <sz val="11"/>
        <color theme="1"/>
        <rFont val="Calibri"/>
        <family val="2"/>
        <charset val="238"/>
        <scheme val="minor"/>
      </rPr>
      <t>vretená nevaječné 400g</t>
    </r>
  </si>
  <si>
    <t>Cícer 450g</t>
  </si>
  <si>
    <t>220019</t>
  </si>
  <si>
    <r>
      <t xml:space="preserve">Citrónka </t>
    </r>
    <r>
      <rPr>
        <sz val="11"/>
        <rFont val="Calibri"/>
        <family val="2"/>
        <charset val="238"/>
      </rPr>
      <t>30g</t>
    </r>
  </si>
  <si>
    <t>220900</t>
  </si>
  <si>
    <t>Citrónka Natum Farm 1l</t>
  </si>
  <si>
    <t>300254</t>
  </si>
  <si>
    <t>220216</t>
  </si>
  <si>
    <t>Cukor HB 5g x 1000</t>
  </si>
  <si>
    <t>220013</t>
  </si>
  <si>
    <t>Cukor kryštáľový korunný 1kg</t>
  </si>
  <si>
    <t>220014</t>
  </si>
  <si>
    <t>Cukor múčka 1kg</t>
  </si>
  <si>
    <t>220021</t>
  </si>
  <si>
    <t xml:space="preserve">Cukor škoricový 20g </t>
  </si>
  <si>
    <t>Čaj</t>
  </si>
  <si>
    <t>300259</t>
  </si>
  <si>
    <r>
      <t>Čaj čierna ríbezla - vrecúška s prebalom</t>
    </r>
    <r>
      <rPr>
        <sz val="11"/>
        <rFont val="Calibri"/>
        <family val="2"/>
        <charset val="238"/>
      </rPr>
      <t xml:space="preserve"> Teekane 50g</t>
    </r>
  </si>
  <si>
    <t>300243</t>
  </si>
  <si>
    <t>Čaj Mistrál brusn,malina,čierna baza 40g</t>
  </si>
  <si>
    <t>Čaj Mistrál čierny čaj 30g</t>
  </si>
  <si>
    <t>300247</t>
  </si>
  <si>
    <t xml:space="preserve">Čaj Mistral Jablko škorica 40g </t>
  </si>
  <si>
    <t>301749</t>
  </si>
  <si>
    <t>Čaj Mistrál lesná zmes 40g</t>
  </si>
  <si>
    <t>300252</t>
  </si>
  <si>
    <r>
      <t xml:space="preserve">Čaj Mistrál zelený čaj </t>
    </r>
    <r>
      <rPr>
        <sz val="11"/>
        <rFont val="Calibri"/>
        <family val="2"/>
        <charset val="238"/>
      </rPr>
      <t>30g</t>
    </r>
  </si>
  <si>
    <t>300261</t>
  </si>
  <si>
    <t>220503</t>
  </si>
  <si>
    <t>Čaj pigi porcovaný 20x1,5g</t>
  </si>
  <si>
    <t>300253</t>
  </si>
  <si>
    <t>220482</t>
  </si>
  <si>
    <r>
      <t>Čaje bilinkové porciované</t>
    </r>
    <r>
      <rPr>
        <sz val="11"/>
        <rFont val="Calibri"/>
        <family val="2"/>
        <charset val="238"/>
      </rPr>
      <t xml:space="preserve"> BOP 30g</t>
    </r>
  </si>
  <si>
    <t>300262</t>
  </si>
  <si>
    <r>
      <t xml:space="preserve">Čaje zelené ochutené porciované </t>
    </r>
    <r>
      <rPr>
        <sz val="11"/>
        <rFont val="Calibri"/>
        <family val="2"/>
        <charset val="238"/>
      </rPr>
      <t>BOP 30g</t>
    </r>
  </si>
  <si>
    <t>301317</t>
  </si>
  <si>
    <r>
      <t>Čaje zelené porciované</t>
    </r>
    <r>
      <rPr>
        <sz val="11"/>
        <rFont val="Calibri"/>
        <family val="2"/>
        <charset val="238"/>
      </rPr>
      <t xml:space="preserve"> 30g</t>
    </r>
  </si>
  <si>
    <t>220025</t>
  </si>
  <si>
    <r>
      <t xml:space="preserve">Čalamáda </t>
    </r>
    <r>
      <rPr>
        <sz val="11"/>
        <rFont val="Calibri"/>
        <family val="2"/>
        <charset val="238"/>
      </rPr>
      <t>620g</t>
    </r>
  </si>
  <si>
    <t xml:space="preserve">Čierný sezam 150g </t>
  </si>
  <si>
    <t>Červená repa kocky 660g</t>
  </si>
  <si>
    <t>Červená repa jemne rezaná 580g</t>
  </si>
  <si>
    <t>220026</t>
  </si>
  <si>
    <r>
      <t xml:space="preserve">Čokoláda na varenie </t>
    </r>
    <r>
      <rPr>
        <sz val="11"/>
        <rFont val="Calibri"/>
        <family val="2"/>
        <charset val="238"/>
      </rPr>
      <t>400g</t>
    </r>
  </si>
  <si>
    <t>221165</t>
  </si>
  <si>
    <r>
      <t xml:space="preserve">Džem </t>
    </r>
    <r>
      <rPr>
        <sz val="11"/>
        <rFont val="Calibri"/>
        <family val="2"/>
        <charset val="238"/>
      </rPr>
      <t>Hamé jahoda, marhuľa 4kg</t>
    </r>
  </si>
  <si>
    <t>220028</t>
  </si>
  <si>
    <t xml:space="preserve">Džem čučoriedky 340g </t>
  </si>
  <si>
    <t>301562</t>
  </si>
  <si>
    <t>220030</t>
  </si>
  <si>
    <t>Džem porciovaný jahodový 20g</t>
  </si>
  <si>
    <t xml:space="preserve">Džem šípkový 350g </t>
  </si>
  <si>
    <r>
      <t xml:space="preserve">Fazuľa biela malá </t>
    </r>
    <r>
      <rPr>
        <sz val="11"/>
        <rFont val="Calibri"/>
        <family val="2"/>
        <charset val="238"/>
      </rPr>
      <t>500g</t>
    </r>
  </si>
  <si>
    <t>220927</t>
  </si>
  <si>
    <r>
      <t>Fazuľa farebná</t>
    </r>
    <r>
      <rPr>
        <sz val="11"/>
        <rFont val="Calibri"/>
        <family val="2"/>
        <charset val="238"/>
      </rPr>
      <t xml:space="preserve"> Fontis 500g</t>
    </r>
  </si>
  <si>
    <t>220928</t>
  </si>
  <si>
    <r>
      <t xml:space="preserve">Fazuľa farebná </t>
    </r>
    <r>
      <rPr>
        <sz val="11"/>
        <rFont val="Calibri"/>
        <family val="2"/>
        <charset val="238"/>
      </rPr>
      <t>La Food 5kg</t>
    </r>
  </si>
  <si>
    <t>221224</t>
  </si>
  <si>
    <r>
      <t xml:space="preserve">Fazuľa sterelizována v plechovke </t>
    </r>
    <r>
      <rPr>
        <sz val="11"/>
        <rFont val="Calibri"/>
        <family val="2"/>
        <charset val="238"/>
      </rPr>
      <t>400g</t>
    </r>
  </si>
  <si>
    <t>220023</t>
  </si>
  <si>
    <r>
      <t xml:space="preserve">Fazuľka struky žlté sterilizované </t>
    </r>
    <r>
      <rPr>
        <sz val="11"/>
        <rFont val="Calibri"/>
        <family val="2"/>
        <charset val="238"/>
      </rPr>
      <t>660g</t>
    </r>
  </si>
  <si>
    <t>221301</t>
  </si>
  <si>
    <r>
      <t xml:space="preserve">Feferóny HAJDUK </t>
    </r>
    <r>
      <rPr>
        <sz val="11"/>
        <rFont val="Calibri"/>
        <family val="2"/>
        <charset val="238"/>
      </rPr>
      <t>630g</t>
    </r>
  </si>
  <si>
    <t xml:space="preserve">Gulášový krém lahôdkový Natur Farm 160g </t>
  </si>
  <si>
    <t xml:space="preserve">Gulášový krém pálivý Natur Farm 160g </t>
  </si>
  <si>
    <t>220031</t>
  </si>
  <si>
    <t>Heliol 1l</t>
  </si>
  <si>
    <r>
      <t xml:space="preserve">Horčica kremžská </t>
    </r>
    <r>
      <rPr>
        <sz val="11"/>
        <color theme="1"/>
        <rFont val="Calibri"/>
        <family val="2"/>
        <charset val="238"/>
        <scheme val="minor"/>
      </rPr>
      <t>340g</t>
    </r>
  </si>
  <si>
    <t>220037</t>
  </si>
  <si>
    <t>Horčica plnotučná 5kg</t>
  </si>
  <si>
    <t>220035</t>
  </si>
  <si>
    <t>Horčica plnotučná 950g</t>
  </si>
  <si>
    <t>220038</t>
  </si>
  <si>
    <t>Hrach žltý lúpaný celý 500g</t>
  </si>
  <si>
    <r>
      <t xml:space="preserve">Hrášok </t>
    </r>
    <r>
      <rPr>
        <sz val="11"/>
        <rFont val="Calibri"/>
        <family val="2"/>
        <charset val="238"/>
      </rPr>
      <t>Globus 400g</t>
    </r>
  </si>
  <si>
    <t>220040</t>
  </si>
  <si>
    <r>
      <t xml:space="preserve">Hrášok sterilizovaný </t>
    </r>
    <r>
      <rPr>
        <sz val="11"/>
        <rFont val="Calibri"/>
        <family val="2"/>
        <charset val="238"/>
      </rPr>
      <t>Bonduelle 200g</t>
    </r>
  </si>
  <si>
    <t>300258</t>
  </si>
  <si>
    <t>220504</t>
  </si>
  <si>
    <t>Hrozienka 100g</t>
  </si>
  <si>
    <t>Chia semiačka 100g (20ks/bal)</t>
  </si>
  <si>
    <t>221297</t>
  </si>
  <si>
    <r>
      <t xml:space="preserve">Chilli papričky celé Mäspoma </t>
    </r>
    <r>
      <rPr>
        <sz val="11"/>
        <rFont val="Calibri"/>
        <family val="2"/>
        <charset val="238"/>
      </rPr>
      <t>7g</t>
    </r>
  </si>
  <si>
    <t>220323</t>
  </si>
  <si>
    <r>
      <t xml:space="preserve">Chren ster. Strúhaný </t>
    </r>
    <r>
      <rPr>
        <sz val="11"/>
        <color theme="1"/>
        <rFont val="Calibri"/>
        <family val="2"/>
        <charset val="238"/>
        <scheme val="minor"/>
      </rPr>
      <t>185g</t>
    </r>
  </si>
  <si>
    <t>Bahak</t>
  </si>
  <si>
    <t>220322</t>
  </si>
  <si>
    <t xml:space="preserve">Kakao Vido 100g </t>
  </si>
  <si>
    <t>Káva</t>
  </si>
  <si>
    <t>Káva Jacobs Velvet 200g inst.</t>
  </si>
  <si>
    <t>300352</t>
  </si>
  <si>
    <r>
      <t xml:space="preserve">Káva Nescafé 3v1 v sáčku ks balenie </t>
    </r>
    <r>
      <rPr>
        <sz val="11"/>
        <rFont val="Calibri"/>
        <family val="2"/>
        <charset val="238"/>
      </rPr>
      <t xml:space="preserve">16,5g </t>
    </r>
  </si>
  <si>
    <t>301394</t>
  </si>
  <si>
    <t>Káva Nescafé classic 200g</t>
  </si>
  <si>
    <t>300589</t>
  </si>
  <si>
    <r>
      <t xml:space="preserve">Káva Nescafé classic </t>
    </r>
    <r>
      <rPr>
        <sz val="11"/>
        <rFont val="Calibri"/>
        <family val="2"/>
        <charset val="238"/>
      </rPr>
      <t>100g</t>
    </r>
  </si>
  <si>
    <t>300548</t>
  </si>
  <si>
    <t>Káva Nescafé gold 100g</t>
  </si>
  <si>
    <t>301666</t>
  </si>
  <si>
    <t>Káva Nescafé gold 200g</t>
  </si>
  <si>
    <t>Káva Popradská 75g /mletá/</t>
  </si>
  <si>
    <t>Káva Popradská Extra 125g /mletá/</t>
  </si>
  <si>
    <t>300566</t>
  </si>
  <si>
    <r>
      <t xml:space="preserve">Ľadová káva </t>
    </r>
    <r>
      <rPr>
        <sz val="11"/>
        <color theme="1"/>
        <rFont val="Calibri"/>
        <family val="2"/>
        <charset val="238"/>
        <scheme val="minor"/>
      </rPr>
      <t>500ml</t>
    </r>
  </si>
  <si>
    <t>Káva zrnková</t>
  </si>
  <si>
    <t>Káva BOP CLAS.ESPRES.zrno 500g</t>
  </si>
  <si>
    <t>Káva BOP CREMA ESPRE.zrno 500g</t>
  </si>
  <si>
    <t>Káva BOP ESPRES.PROF.zrno 1000g</t>
  </si>
  <si>
    <t>Káva BOP FINCA zrnková 1000g</t>
  </si>
  <si>
    <t>Káva BOP RESTAURANT zrno 1000g</t>
  </si>
  <si>
    <t>Káva JACOBS KRON.SELECTION zrno 1000g</t>
  </si>
  <si>
    <t>Káva J.M.CAFE GOURMET zrn 1000g</t>
  </si>
  <si>
    <t>Káva J.M.HOT.CAFÉ zrno 1000g</t>
  </si>
  <si>
    <t>Káva L+OR Esp.FORZA zrnko 500g</t>
  </si>
  <si>
    <t>Káva LAVAZZA ESPRESSO zrno 250g</t>
  </si>
  <si>
    <t>Káva LAVAZZA ESPRESSO zrno 500g</t>
  </si>
  <si>
    <t>Káva LAVAZZA GUSTO PIENO zrno 1000g</t>
  </si>
  <si>
    <t>Káva LAVAZZA PERFETTO ES.zrno 1000g</t>
  </si>
  <si>
    <t>Káva LAVAZZA QUALIT.ROSSA zrno 1000g</t>
  </si>
  <si>
    <t>Káva LAVAZZA QUALITA ORO zrno 250g</t>
  </si>
  <si>
    <t>Káva LAVAZZA TOP CLASS zrno 1000g</t>
  </si>
  <si>
    <t>Káva LUCAFFE Mr.Excl. Zrno 700g</t>
  </si>
  <si>
    <t>Káva PIAZZA d+Oro Intenso zrno 1000g</t>
  </si>
  <si>
    <r>
      <t xml:space="preserve">kečup </t>
    </r>
    <r>
      <rPr>
        <sz val="11"/>
        <rFont val="Calibri"/>
        <family val="2"/>
        <charset val="238"/>
      </rPr>
      <t>30g</t>
    </r>
  </si>
  <si>
    <t>220455</t>
  </si>
  <si>
    <r>
      <t xml:space="preserve">Kečup jemný </t>
    </r>
    <r>
      <rPr>
        <sz val="11"/>
        <color theme="1"/>
        <rFont val="Calibri"/>
        <family val="2"/>
        <charset val="238"/>
      </rPr>
      <t>Heinz 1kg</t>
    </r>
  </si>
  <si>
    <t>220963</t>
  </si>
  <si>
    <r>
      <t xml:space="preserve">Kečup jemný </t>
    </r>
    <r>
      <rPr>
        <sz val="11"/>
        <color theme="1"/>
        <rFont val="Calibri"/>
        <family val="2"/>
        <charset val="238"/>
      </rPr>
      <t>Tomata 5kg</t>
    </r>
  </si>
  <si>
    <t>220962</t>
  </si>
  <si>
    <r>
      <t xml:space="preserve">Kečup jemný </t>
    </r>
    <r>
      <rPr>
        <sz val="11"/>
        <color theme="1"/>
        <rFont val="Calibri"/>
        <family val="2"/>
        <charset val="238"/>
      </rPr>
      <t>Tomata 900g</t>
    </r>
  </si>
  <si>
    <t>220967</t>
  </si>
  <si>
    <t>Klasik polievkové korenie 1l</t>
  </si>
  <si>
    <t>220032</t>
  </si>
  <si>
    <r>
      <t xml:space="preserve">Kokos </t>
    </r>
    <r>
      <rPr>
        <sz val="11"/>
        <color theme="1"/>
        <rFont val="Calibri"/>
        <family val="2"/>
        <charset val="238"/>
        <scheme val="minor"/>
      </rPr>
      <t>jemne strúhaný 200g</t>
    </r>
  </si>
  <si>
    <t>180g</t>
  </si>
  <si>
    <t>220201</t>
  </si>
  <si>
    <t>Kompot ananás 565g</t>
  </si>
  <si>
    <t>220219</t>
  </si>
  <si>
    <r>
      <t xml:space="preserve">Kompót brusnicový </t>
    </r>
    <r>
      <rPr>
        <sz val="11"/>
        <color theme="1"/>
        <rFont val="Calibri"/>
        <family val="2"/>
        <charset val="238"/>
      </rPr>
      <t>270g</t>
    </r>
  </si>
  <si>
    <t>220453</t>
  </si>
  <si>
    <r>
      <t xml:space="preserve">Kompót broskyňový </t>
    </r>
    <r>
      <rPr>
        <sz val="11"/>
        <color theme="1"/>
        <rFont val="Calibri"/>
        <family val="2"/>
        <charset val="238"/>
      </rPr>
      <t>820g</t>
    </r>
  </si>
  <si>
    <t>220043</t>
  </si>
  <si>
    <t>Kompót jahodový  410g</t>
  </si>
  <si>
    <t>220972</t>
  </si>
  <si>
    <t>Kompót mandarinkový 312g</t>
  </si>
  <si>
    <t>221154</t>
  </si>
  <si>
    <t>Kompót marhuľový polené 700g</t>
  </si>
  <si>
    <t>220034</t>
  </si>
  <si>
    <r>
      <t xml:space="preserve">Kompót slivkový </t>
    </r>
    <r>
      <rPr>
        <sz val="11"/>
        <rFont val="Calibri"/>
        <family val="2"/>
        <charset val="238"/>
      </rPr>
      <t>710g</t>
    </r>
  </si>
  <si>
    <t>Korenie</t>
  </si>
  <si>
    <t>220002</t>
  </si>
  <si>
    <t>Kor. Bobkový list 10g</t>
  </si>
  <si>
    <t>220055</t>
  </si>
  <si>
    <r>
      <t xml:space="preserve">Kor. Čierne celé </t>
    </r>
    <r>
      <rPr>
        <sz val="11"/>
        <rFont val="Calibri"/>
        <family val="2"/>
        <charset val="238"/>
      </rPr>
      <t>20g</t>
    </r>
  </si>
  <si>
    <t>220056</t>
  </si>
  <si>
    <t>Kor. Čierne mleté 20g</t>
  </si>
  <si>
    <r>
      <t>Kor. Grilovaica zmes orient</t>
    </r>
    <r>
      <rPr>
        <sz val="11"/>
        <rFont val="Calibri"/>
        <family val="2"/>
        <charset val="238"/>
      </rPr>
      <t xml:space="preserve"> 50g</t>
    </r>
  </si>
  <si>
    <t>Kor. Gulášová zmes 250g</t>
  </si>
  <si>
    <t>220901</t>
  </si>
  <si>
    <r>
      <t>Kor. Kari-korenie</t>
    </r>
    <r>
      <rPr>
        <sz val="11"/>
        <color theme="1"/>
        <rFont val="Calibri"/>
        <family val="2"/>
        <charset val="238"/>
      </rPr>
      <t xml:space="preserve"> 25g</t>
    </r>
  </si>
  <si>
    <t>220039</t>
  </si>
  <si>
    <r>
      <t xml:space="preserve">Kor. Klinček celý </t>
    </r>
    <r>
      <rPr>
        <sz val="11"/>
        <color theme="1"/>
        <rFont val="Calibri"/>
        <family val="2"/>
        <charset val="238"/>
        <scheme val="minor"/>
      </rPr>
      <t>15g</t>
    </r>
  </si>
  <si>
    <t>20g</t>
  </si>
  <si>
    <t>220116</t>
  </si>
  <si>
    <t>Kor. Kurkuma 500g</t>
  </si>
  <si>
    <t>220181</t>
  </si>
  <si>
    <r>
      <t xml:space="preserve">Kor. Majoránka </t>
    </r>
    <r>
      <rPr>
        <sz val="11"/>
        <color theme="1"/>
        <rFont val="Calibri"/>
        <family val="2"/>
        <charset val="238"/>
      </rPr>
      <t>7g</t>
    </r>
  </si>
  <si>
    <t>220076</t>
  </si>
  <si>
    <r>
      <t xml:space="preserve">Kor. Muškátový orech celý </t>
    </r>
    <r>
      <rPr>
        <sz val="11"/>
        <color theme="1"/>
        <rFont val="Calibri"/>
        <family val="2"/>
        <charset val="238"/>
      </rPr>
      <t>15g</t>
    </r>
  </si>
  <si>
    <t>Kor. Na grilovaciu zeleninu 30g</t>
  </si>
  <si>
    <t>Drana</t>
  </si>
  <si>
    <t>220058</t>
  </si>
  <si>
    <r>
      <t xml:space="preserve">Kor. Na pečené kura </t>
    </r>
    <r>
      <rPr>
        <sz val="11"/>
        <color theme="1"/>
        <rFont val="Calibri"/>
        <family val="2"/>
        <charset val="238"/>
      </rPr>
      <t>500g</t>
    </r>
  </si>
  <si>
    <t>220059</t>
  </si>
  <si>
    <r>
      <t xml:space="preserve">Kor. Na ryby </t>
    </r>
    <r>
      <rPr>
        <sz val="11"/>
        <color theme="1"/>
        <rFont val="Calibri"/>
        <family val="2"/>
        <charset val="238"/>
      </rPr>
      <t>30g</t>
    </r>
  </si>
  <si>
    <t>220042</t>
  </si>
  <si>
    <r>
      <t xml:space="preserve">Kor. Nové korenie celé </t>
    </r>
    <r>
      <rPr>
        <sz val="11"/>
        <color theme="1"/>
        <rFont val="Calibri"/>
        <family val="2"/>
        <charset val="238"/>
      </rPr>
      <t>15g</t>
    </r>
  </si>
  <si>
    <t>220044</t>
  </si>
  <si>
    <t>Kor. Oregáno 10g</t>
  </si>
  <si>
    <t>221303</t>
  </si>
  <si>
    <r>
      <t xml:space="preserve">Kor. Paprika kajenská chilli </t>
    </r>
    <r>
      <rPr>
        <sz val="11"/>
        <color theme="1"/>
        <rFont val="Calibri"/>
        <family val="2"/>
        <charset val="238"/>
      </rPr>
      <t>25g</t>
    </r>
  </si>
  <si>
    <t>221226</t>
  </si>
  <si>
    <t>Kor. Paprika mletá  sladká 30g</t>
  </si>
  <si>
    <t>220084</t>
  </si>
  <si>
    <r>
      <t>Kor. Petržlenová vňať</t>
    </r>
    <r>
      <rPr>
        <sz val="11"/>
        <color theme="1"/>
        <rFont val="Calibri"/>
        <family val="2"/>
        <charset val="238"/>
      </rPr>
      <t xml:space="preserve"> 45g</t>
    </r>
  </si>
  <si>
    <t>Mäspoma</t>
  </si>
  <si>
    <t>221037</t>
  </si>
  <si>
    <r>
      <t xml:space="preserve">Kor. </t>
    </r>
    <r>
      <rPr>
        <sz val="11"/>
        <color theme="1"/>
        <rFont val="Calibri"/>
        <family val="2"/>
        <charset val="238"/>
        <scheme val="minor"/>
      </rPr>
      <t>Superveget 250g</t>
    </r>
  </si>
  <si>
    <t>220471</t>
  </si>
  <si>
    <t>Kor. Podravka 500g</t>
  </si>
  <si>
    <t>220230</t>
  </si>
  <si>
    <t>Kor. Provensálske bylinky 15g</t>
  </si>
  <si>
    <t>220090</t>
  </si>
  <si>
    <r>
      <t xml:space="preserve">Kor. Rasca celá </t>
    </r>
    <r>
      <rPr>
        <sz val="11"/>
        <color theme="1"/>
        <rFont val="Calibri"/>
        <family val="2"/>
        <charset val="238"/>
      </rPr>
      <t>25g</t>
    </r>
  </si>
  <si>
    <t>220091</t>
  </si>
  <si>
    <r>
      <t xml:space="preserve">Kor. Rasca mletá </t>
    </r>
    <r>
      <rPr>
        <sz val="11"/>
        <color theme="1"/>
        <rFont val="Calibri"/>
        <family val="2"/>
        <charset val="238"/>
      </rPr>
      <t>25g</t>
    </r>
  </si>
  <si>
    <r>
      <t xml:space="preserve">Kor. Rozmarín drvený </t>
    </r>
    <r>
      <rPr>
        <sz val="11"/>
        <color theme="1"/>
        <rFont val="Calibri"/>
        <family val="2"/>
        <charset val="238"/>
      </rPr>
      <t>100g</t>
    </r>
  </si>
  <si>
    <t>220100</t>
  </si>
  <si>
    <r>
      <t xml:space="preserve">Kor. Šafrán pravý </t>
    </r>
    <r>
      <rPr>
        <sz val="11"/>
        <color theme="1"/>
        <rFont val="Calibri"/>
        <family val="2"/>
        <charset val="238"/>
      </rPr>
      <t>0,12g</t>
    </r>
  </si>
  <si>
    <t>220050</t>
  </si>
  <si>
    <r>
      <t xml:space="preserve">Kor. Škorica celá </t>
    </r>
    <r>
      <rPr>
        <sz val="11"/>
        <color theme="1"/>
        <rFont val="Calibri"/>
        <family val="2"/>
        <charset val="238"/>
        <scheme val="minor"/>
      </rPr>
      <t>285g</t>
    </r>
  </si>
  <si>
    <t>220103</t>
  </si>
  <si>
    <t>Kor. Škorica mletá 20g</t>
  </si>
  <si>
    <t>220051</t>
  </si>
  <si>
    <t xml:space="preserve">Kor. Vegeta Dobrota 200g bez glut. </t>
  </si>
  <si>
    <t>221089</t>
  </si>
  <si>
    <t>Kor. Zázvor mletý 20g</t>
  </si>
  <si>
    <t>220180</t>
  </si>
  <si>
    <r>
      <t>Kor. Zelené 300</t>
    </r>
    <r>
      <rPr>
        <sz val="11"/>
        <rFont val="Calibri"/>
        <family val="2"/>
        <charset val="238"/>
      </rPr>
      <t>g</t>
    </r>
  </si>
  <si>
    <t>220983</t>
  </si>
  <si>
    <t>Krupica detská 500g</t>
  </si>
  <si>
    <t>221302</t>
  </si>
  <si>
    <r>
      <t xml:space="preserve">Krúpy jačmenné </t>
    </r>
    <r>
      <rPr>
        <sz val="11"/>
        <rFont val="Calibri"/>
        <family val="2"/>
        <charset val="238"/>
      </rPr>
      <t>500g</t>
    </r>
    <r>
      <rPr>
        <sz val="11"/>
        <rFont val="Calibri"/>
        <family val="2"/>
        <charset val="238"/>
        <scheme val="minor"/>
      </rPr>
      <t xml:space="preserve"> </t>
    </r>
  </si>
  <si>
    <t>220445</t>
  </si>
  <si>
    <t>Kukurica 340g</t>
  </si>
  <si>
    <t>Naše</t>
  </si>
  <si>
    <t xml:space="preserve">Kukuričné lupienky 750g </t>
  </si>
  <si>
    <t>220185</t>
  </si>
  <si>
    <r>
      <t xml:space="preserve">Kukuricné lipienky CORN FLAKES bezgluténové </t>
    </r>
    <r>
      <rPr>
        <sz val="11"/>
        <rFont val="Calibri"/>
        <family val="2"/>
        <charset val="238"/>
      </rPr>
      <t>500g</t>
    </r>
  </si>
  <si>
    <t>220187</t>
  </si>
  <si>
    <r>
      <t xml:space="preserve">Kuskus </t>
    </r>
    <r>
      <rPr>
        <sz val="11"/>
        <rFont val="Calibri"/>
        <family val="2"/>
        <charset val="238"/>
      </rPr>
      <t>500g</t>
    </r>
  </si>
  <si>
    <t>220065</t>
  </si>
  <si>
    <r>
      <t>Kypriaci prášok</t>
    </r>
    <r>
      <rPr>
        <sz val="11"/>
        <rFont val="Calibri"/>
        <family val="2"/>
        <charset val="238"/>
      </rPr>
      <t xml:space="preserve"> 13g</t>
    </r>
  </si>
  <si>
    <t>Avita</t>
  </si>
  <si>
    <t>Lan hnedá 100g (30ks/bal)</t>
  </si>
  <si>
    <t>220222</t>
  </si>
  <si>
    <t>Lečo zeleninove steriliz. 670g</t>
  </si>
  <si>
    <t>CBA</t>
  </si>
  <si>
    <t>Lekvár slivkový Riso 450g</t>
  </si>
  <si>
    <t>Lososový šalát grécky Nektor 170g</t>
  </si>
  <si>
    <t>220068</t>
  </si>
  <si>
    <t>Mak 250g</t>
  </si>
  <si>
    <t>IBK</t>
  </si>
  <si>
    <t>220053</t>
  </si>
  <si>
    <t>Mak mletý 1kg</t>
  </si>
  <si>
    <t xml:space="preserve">Mandlové lupienky 100g </t>
  </si>
  <si>
    <t>221152</t>
  </si>
  <si>
    <t xml:space="preserve">Med kvetový 250g </t>
  </si>
  <si>
    <t>medveď</t>
  </si>
  <si>
    <r>
      <t xml:space="preserve">Med porciovaný </t>
    </r>
    <r>
      <rPr>
        <sz val="11"/>
        <rFont val="Calibri"/>
        <family val="2"/>
        <charset val="238"/>
      </rPr>
      <t>12x20g</t>
    </r>
  </si>
  <si>
    <t xml:space="preserve">vanička </t>
  </si>
  <si>
    <r>
      <t xml:space="preserve">Med včelí porciovaný </t>
    </r>
    <r>
      <rPr>
        <sz val="11"/>
        <rFont val="Calibri"/>
        <family val="2"/>
        <charset val="238"/>
      </rPr>
      <t>96x20g</t>
    </r>
  </si>
  <si>
    <t>Múka bez lepku (rôzne) 1kg  (7ks/bal)</t>
  </si>
  <si>
    <t>220994</t>
  </si>
  <si>
    <t>Múka hladká 00-ex 1kg</t>
  </si>
  <si>
    <t>220073</t>
  </si>
  <si>
    <t>Múka hladká T-650 1kg</t>
  </si>
  <si>
    <t>220074</t>
  </si>
  <si>
    <t>Múka hrubá 1kg</t>
  </si>
  <si>
    <t>220075</t>
  </si>
  <si>
    <t>Múka polohrubá 1kg</t>
  </si>
  <si>
    <t>220273</t>
  </si>
  <si>
    <t>Müsli BONA-VITA jahodové 750g</t>
  </si>
  <si>
    <t>220000</t>
  </si>
  <si>
    <t>Müsli BONA-VITA med-orech zapekané chupavé 750g</t>
  </si>
  <si>
    <t>Muškátový oriešok 20g (20ks/bal)</t>
  </si>
  <si>
    <t>300269</t>
  </si>
  <si>
    <t>220060</t>
  </si>
  <si>
    <r>
      <t xml:space="preserve">Obilninové mušličky čokoládové </t>
    </r>
    <r>
      <rPr>
        <sz val="11"/>
        <rFont val="Calibri"/>
        <family val="2"/>
        <charset val="238"/>
      </rPr>
      <t xml:space="preserve">140g </t>
    </r>
  </si>
  <si>
    <t>Hello Kitty</t>
  </si>
  <si>
    <t>220079</t>
  </si>
  <si>
    <t>Ocot 1l</t>
  </si>
  <si>
    <t xml:space="preserve">Ocot balsamicový 0,5l </t>
  </si>
  <si>
    <t>Cano</t>
  </si>
  <si>
    <t>221007</t>
  </si>
  <si>
    <t>Olej olivový VIRGIN 0,5l</t>
  </si>
  <si>
    <t>FJ  Goral</t>
  </si>
  <si>
    <t>220061</t>
  </si>
  <si>
    <r>
      <t xml:space="preserve">Olivy čierné bez kôstky </t>
    </r>
    <r>
      <rPr>
        <sz val="11"/>
        <color theme="1"/>
        <rFont val="Calibri"/>
        <family val="2"/>
        <charset val="238"/>
        <scheme val="minor"/>
      </rPr>
      <t>142g</t>
    </r>
  </si>
  <si>
    <t>220080</t>
  </si>
  <si>
    <r>
      <t xml:space="preserve">Olivy zelené bez kôstky </t>
    </r>
    <r>
      <rPr>
        <sz val="11"/>
        <rFont val="Calibri"/>
        <family val="2"/>
        <charset val="238"/>
      </rPr>
      <t>180g</t>
    </r>
  </si>
  <si>
    <t>300099</t>
  </si>
  <si>
    <t xml:space="preserve">Orechy kešu natur 1kg </t>
  </si>
  <si>
    <t>300100</t>
  </si>
  <si>
    <t>Orechy lieskové 100g</t>
  </si>
  <si>
    <t>300947</t>
  </si>
  <si>
    <t>220193</t>
  </si>
  <si>
    <t>Orechy mandle lúpané 100g</t>
  </si>
  <si>
    <t>300951</t>
  </si>
  <si>
    <t>220205</t>
  </si>
  <si>
    <t>Orechy mandle lúpane 1kg</t>
  </si>
  <si>
    <t>300955</t>
  </si>
  <si>
    <t>220224</t>
  </si>
  <si>
    <t>Orechy mandle nelúpané 500g</t>
  </si>
  <si>
    <t>220062</t>
  </si>
  <si>
    <r>
      <t xml:space="preserve">Orechy vlašské lúpané </t>
    </r>
    <r>
      <rPr>
        <sz val="11"/>
        <rFont val="Calibri"/>
        <family val="2"/>
        <charset val="238"/>
      </rPr>
      <t>500g</t>
    </r>
  </si>
  <si>
    <t>Ovsené vločky (čisté) CBA 350g</t>
  </si>
  <si>
    <t>300266</t>
  </si>
  <si>
    <t>Ovocná výživa banán 190g</t>
  </si>
  <si>
    <t>300264</t>
  </si>
  <si>
    <t>Ovocná výživa broskyňa 190g</t>
  </si>
  <si>
    <t>301421</t>
  </si>
  <si>
    <t>Ovocná výživa jablko 190g</t>
  </si>
  <si>
    <t>300265</t>
  </si>
  <si>
    <t>Ovocná výživa jahoda 190g</t>
  </si>
  <si>
    <t>Ovko</t>
  </si>
  <si>
    <t>300533</t>
  </si>
  <si>
    <t>Ovocná výživa marhuľa 190g</t>
  </si>
  <si>
    <t>Hamé</t>
  </si>
  <si>
    <t>220196</t>
  </si>
  <si>
    <r>
      <t xml:space="preserve">Paprika červená rezy steriliz. </t>
    </r>
    <r>
      <rPr>
        <sz val="11"/>
        <rFont val="Calibri"/>
        <family val="2"/>
        <charset val="238"/>
      </rPr>
      <t>630g</t>
    </r>
  </si>
  <si>
    <t>ADY</t>
  </si>
  <si>
    <t>220226</t>
  </si>
  <si>
    <r>
      <t xml:space="preserve">Paradajkový pretlak </t>
    </r>
    <r>
      <rPr>
        <sz val="11"/>
        <rFont val="Calibri"/>
        <family val="2"/>
        <charset val="238"/>
      </rPr>
      <t>190g</t>
    </r>
  </si>
  <si>
    <t>Otma</t>
  </si>
  <si>
    <t>221162</t>
  </si>
  <si>
    <t>Paradajkový pretlak 700g</t>
  </si>
  <si>
    <t>Paštéta - Majka 75g</t>
  </si>
  <si>
    <t>Tatrakon</t>
  </si>
  <si>
    <r>
      <t xml:space="preserve">Paštéta - Pečeňová </t>
    </r>
    <r>
      <rPr>
        <sz val="11"/>
        <rFont val="Calibri"/>
        <family val="2"/>
        <charset val="238"/>
      </rPr>
      <t xml:space="preserve">Hamé 75g </t>
    </r>
  </si>
  <si>
    <t>300381</t>
  </si>
  <si>
    <t>220238</t>
  </si>
  <si>
    <t>Paštéta - Svačinka 75g</t>
  </si>
  <si>
    <t>Pesto so sušenými paradajkami 180g (12ks/bal)</t>
  </si>
  <si>
    <t>Pesto s bazalkou 180g (12ks/bal)</t>
  </si>
  <si>
    <t>301438</t>
  </si>
  <si>
    <t>Poleva čokoláda 1kg</t>
  </si>
  <si>
    <t>301454</t>
  </si>
  <si>
    <t>221056</t>
  </si>
  <si>
    <t>Puding vanilkový 37g</t>
  </si>
  <si>
    <t>301453</t>
  </si>
  <si>
    <t>Racio chlebíčky pšen. kakaové 100g</t>
  </si>
  <si>
    <t xml:space="preserve">Racio chlebíčky ryžové 130g </t>
  </si>
  <si>
    <t>300260</t>
  </si>
  <si>
    <t xml:space="preserve">Racio chlebík ryžový+jogurt.pol. 100g  </t>
  </si>
  <si>
    <t>300365</t>
  </si>
  <si>
    <t>Racio chlebíčky so sojóu 130g</t>
  </si>
  <si>
    <t>220089</t>
  </si>
  <si>
    <t>Raciol 1l</t>
  </si>
  <si>
    <t>220064</t>
  </si>
  <si>
    <r>
      <t xml:space="preserve">Ryby Sardinky rastlinný olej Nekton </t>
    </r>
    <r>
      <rPr>
        <sz val="11"/>
        <rFont val="Calibri"/>
        <family val="2"/>
        <charset val="238"/>
      </rPr>
      <t xml:space="preserve">125g </t>
    </r>
  </si>
  <si>
    <t>Ryža guľatá BASK 1kg</t>
  </si>
  <si>
    <t>220093</t>
  </si>
  <si>
    <r>
      <t xml:space="preserve">Ryža guľatá </t>
    </r>
    <r>
      <rPr>
        <sz val="11"/>
        <color theme="1"/>
        <rFont val="Calibri"/>
        <family val="2"/>
        <charset val="238"/>
      </rPr>
      <t>Lagris 1kg</t>
    </r>
  </si>
  <si>
    <t>Ryža guľatá OMEGA 1kg</t>
  </si>
  <si>
    <t>220069</t>
  </si>
  <si>
    <t xml:space="preserve">S.p. Huby Lesná zmes 20g </t>
  </si>
  <si>
    <t>220077</t>
  </si>
  <si>
    <t xml:space="preserve">S.p. Slnečnica lúpaná 100g </t>
  </si>
  <si>
    <t>Sirup Zlatá Studňa citrón 0,70l</t>
  </si>
  <si>
    <t>Sirup Zlatá Studňa čučoriedka 0,70l</t>
  </si>
  <si>
    <t>Sirup Zlatá Studňa lesná jahoda 0,70l</t>
  </si>
  <si>
    <t>Sirup Zlatá Studňa lesná zmes 0,70l</t>
  </si>
  <si>
    <t>Sirup Zlatá Studňa malina 0,70l</t>
  </si>
  <si>
    <t>Sirup Zlatá Studňa multivitamín 0,70l</t>
  </si>
  <si>
    <t>Sirup Zlatá Studňa pomaranč 0,70l</t>
  </si>
  <si>
    <t>Sirup Zlatá Studňa rumový čaj 0,70l</t>
  </si>
  <si>
    <t>220001</t>
  </si>
  <si>
    <t>Sójová omáčka 1200g</t>
  </si>
  <si>
    <t>220086</t>
  </si>
  <si>
    <t xml:space="preserve">Sójové granule AB 90g </t>
  </si>
  <si>
    <t>220092</t>
  </si>
  <si>
    <t xml:space="preserve">Sójové kocky AB 90g 20ks </t>
  </si>
  <si>
    <t>220094</t>
  </si>
  <si>
    <r>
      <t xml:space="preserve">Sójové plátky </t>
    </r>
    <r>
      <rPr>
        <sz val="11"/>
        <rFont val="Calibri"/>
        <family val="2"/>
        <charset val="238"/>
      </rPr>
      <t>90g</t>
    </r>
  </si>
  <si>
    <t>220096</t>
  </si>
  <si>
    <t>Soľ - jedlá 1kg</t>
  </si>
  <si>
    <t>221352</t>
  </si>
  <si>
    <t>Solamyl 200g</t>
  </si>
  <si>
    <t>220097</t>
  </si>
  <si>
    <r>
      <t xml:space="preserve">Sušené hríby </t>
    </r>
    <r>
      <rPr>
        <sz val="11"/>
        <color theme="1"/>
        <rFont val="Calibri"/>
        <family val="2"/>
        <charset val="238"/>
      </rPr>
      <t>Drana 500g</t>
    </r>
  </si>
  <si>
    <t xml:space="preserve">Sušené rajčiny 750g </t>
  </si>
  <si>
    <t>220221</t>
  </si>
  <si>
    <t>Sušené slivky 200g</t>
  </si>
  <si>
    <t>220099</t>
  </si>
  <si>
    <t>Syrová poezia 2kg</t>
  </si>
  <si>
    <t>Heugli</t>
  </si>
  <si>
    <t>221186</t>
  </si>
  <si>
    <t>Šampiňony krájané 400g</t>
  </si>
  <si>
    <t>221069</t>
  </si>
  <si>
    <t>Šampióny krájané 800g</t>
  </si>
  <si>
    <t xml:space="preserve">Šošovica červená 5kg </t>
  </si>
  <si>
    <t>220105</t>
  </si>
  <si>
    <t>Šošovica veľkozrnná 500g</t>
  </si>
  <si>
    <t>220104</t>
  </si>
  <si>
    <t xml:space="preserve">Špaldová múka 1kg </t>
  </si>
  <si>
    <t>220267</t>
  </si>
  <si>
    <r>
      <t>Špargľa ster. GIANA celá lúpaná</t>
    </r>
    <r>
      <rPr>
        <sz val="11"/>
        <color theme="1"/>
        <rFont val="Calibri"/>
        <family val="2"/>
        <charset val="238"/>
        <scheme val="minor"/>
      </rPr>
      <t xml:space="preserve"> 200g</t>
    </r>
  </si>
  <si>
    <t>300392</t>
  </si>
  <si>
    <t>220108</t>
  </si>
  <si>
    <r>
      <t xml:space="preserve">Tekvicové jadierka </t>
    </r>
    <r>
      <rPr>
        <sz val="11"/>
        <color theme="1"/>
        <rFont val="Calibri"/>
        <family val="2"/>
        <charset val="238"/>
        <scheme val="minor"/>
      </rPr>
      <t xml:space="preserve">100g  </t>
    </r>
  </si>
  <si>
    <t>Tekvicové jadrá - lúpané 500g  (1ks/bal)</t>
  </si>
  <si>
    <t>300101</t>
  </si>
  <si>
    <t>Tuniakový šalát mexicano 170g</t>
  </si>
  <si>
    <r>
      <t xml:space="preserve">Tuniak vo vlastnej šťave </t>
    </r>
    <r>
      <rPr>
        <sz val="11"/>
        <color theme="1"/>
        <rFont val="Calibri"/>
        <family val="2"/>
        <charset val="238"/>
        <scheme val="minor"/>
      </rPr>
      <t xml:space="preserve">kúsky Nekton </t>
    </r>
    <r>
      <rPr>
        <sz val="11"/>
        <color theme="1"/>
        <rFont val="Calibri"/>
        <family val="2"/>
        <charset val="238"/>
      </rPr>
      <t>185g</t>
    </r>
  </si>
  <si>
    <t>220109</t>
  </si>
  <si>
    <t>Uhorky celé 6-9cm 3,5kg</t>
  </si>
  <si>
    <t>220110</t>
  </si>
  <si>
    <r>
      <t xml:space="preserve">Uhorky celé 6-9 cm </t>
    </r>
    <r>
      <rPr>
        <sz val="11"/>
        <rFont val="Calibri"/>
        <family val="2"/>
        <charset val="238"/>
      </rPr>
      <t>670g</t>
    </r>
  </si>
  <si>
    <t>220198</t>
  </si>
  <si>
    <t>Vanilkový cukor 20g</t>
  </si>
  <si>
    <t>220902</t>
  </si>
  <si>
    <t>Worcester 1100g</t>
  </si>
  <si>
    <t>Zemiakový škrob solamyl 250g</t>
  </si>
  <si>
    <t>Amylon</t>
  </si>
  <si>
    <t>220237</t>
  </si>
  <si>
    <r>
      <t xml:space="preserve">Zlatý klas </t>
    </r>
    <r>
      <rPr>
        <sz val="11"/>
        <color theme="1"/>
        <rFont val="Calibri"/>
        <family val="2"/>
        <charset val="238"/>
        <scheme val="minor"/>
      </rPr>
      <t>1kg</t>
    </r>
  </si>
  <si>
    <t>Základné potraviny 20013</t>
  </si>
  <si>
    <t>Ovsená kaša Quaker Original   45g</t>
  </si>
  <si>
    <t>Ovsená kaša Quaker Golden Sirup   45g</t>
  </si>
  <si>
    <t>Ovsená kaša Quaker Jablko-čučoriedka   45g</t>
  </si>
  <si>
    <t>Príloha č. 1</t>
  </si>
  <si>
    <t>Názov prílohy:  nápoje 20001 i</t>
  </si>
  <si>
    <t>JM</t>
  </si>
  <si>
    <t>Cena za JM bez DPH</t>
  </si>
  <si>
    <t>Cena za JM s DPH</t>
  </si>
  <si>
    <t>Cena celkom bez DPH</t>
  </si>
  <si>
    <t>Cena celkom s DPH</t>
  </si>
  <si>
    <t>Cena za požadované množstvo s DPH</t>
  </si>
  <si>
    <t>Džús 033l Hruškovo jablkový / Jablkový / Limetka / Pomarančový NFC/višňa</t>
  </si>
  <si>
    <t>Džúš 0,75l Červená repa / Pomarančový NFC</t>
  </si>
  <si>
    <t xml:space="preserve">Frutica 0,5l Broskyňa / Citrónová </t>
  </si>
  <si>
    <t xml:space="preserve">Frutica 1,5l Broskyňa/ Citrón </t>
  </si>
  <si>
    <t>Mozaik 500ml Hrozno/baza/citrón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</si>
</sst>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#,##0.00\ &quot;€&quot;;[Red]\-#,##0.00\ &quot;€&quot;"/>
    <numFmt numFmtId="164" formatCode="0.0000"/>
    <numFmt numFmtId="165" formatCode="0.000"/>
    <numFmt numFmtId="166" formatCode="[$-41B]General"/>
    <numFmt numFmtId="167" formatCode="[$-41B]#,##0.00"/>
    <numFmt numFmtId="168" formatCode="[$-41B]0.00"/>
    <numFmt numFmtId="169" formatCode="[$-41B]0%"/>
    <numFmt numFmtId="170" formatCode="0.0%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1"/>
      <color rgb="FF0000FF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9" fillId="0" borderId="0" applyNumberFormat="0" applyFill="0" applyBorder="0" applyAlignment="0" applyProtection="0"/>
    <xf numFmtId="166" fontId="23" fillId="0" borderId="0" applyBorder="0" applyProtection="0"/>
    <xf numFmtId="166" fontId="23" fillId="0" borderId="0" applyBorder="0" applyProtection="0"/>
    <xf numFmtId="166" fontId="31" fillId="0" borderId="0" applyBorder="0" applyProtection="0"/>
    <xf numFmtId="166" fontId="35" fillId="0" borderId="0" applyBorder="0" applyProtection="0"/>
    <xf numFmtId="0" fontId="22" fillId="0" borderId="0" applyNumberFormat="0" applyFill="0" applyBorder="0" applyAlignment="0" applyProtection="0"/>
  </cellStyleXfs>
  <cellXfs count="73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4" fontId="5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/>
    <xf numFmtId="2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/>
    <xf numFmtId="4" fontId="5" fillId="0" borderId="3" xfId="0" applyNumberFormat="1" applyFont="1" applyFill="1" applyBorder="1"/>
    <xf numFmtId="0" fontId="5" fillId="0" borderId="0" xfId="0" applyFont="1" applyFill="1"/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/>
    <xf numFmtId="3" fontId="5" fillId="0" borderId="1" xfId="0" applyNumberFormat="1" applyFont="1" applyFill="1" applyBorder="1"/>
    <xf numFmtId="49" fontId="5" fillId="0" borderId="4" xfId="0" applyNumberFormat="1" applyFont="1" applyFill="1" applyBorder="1" applyAlignment="1">
      <alignment horizontal="center"/>
    </xf>
    <xf numFmtId="49" fontId="5" fillId="0" borderId="4" xfId="0" applyNumberFormat="1" applyFont="1" applyFill="1" applyBorder="1"/>
    <xf numFmtId="2" fontId="5" fillId="0" borderId="5" xfId="0" applyNumberFormat="1" applyFont="1" applyFill="1" applyBorder="1" applyAlignment="1">
      <alignment horizontal="center"/>
    </xf>
    <xf numFmtId="3" fontId="5" fillId="0" borderId="4" xfId="0" applyNumberFormat="1" applyFont="1" applyFill="1" applyBorder="1"/>
    <xf numFmtId="4" fontId="5" fillId="0" borderId="5" xfId="0" applyNumberFormat="1" applyFont="1" applyFill="1" applyBorder="1"/>
    <xf numFmtId="49" fontId="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/>
    <xf numFmtId="49" fontId="5" fillId="0" borderId="7" xfId="0" applyNumberFormat="1" applyFont="1" applyFill="1" applyBorder="1" applyAlignment="1">
      <alignment horizontal="center"/>
    </xf>
    <xf numFmtId="49" fontId="5" fillId="0" borderId="7" xfId="0" applyNumberFormat="1" applyFont="1" applyFill="1" applyBorder="1"/>
    <xf numFmtId="2" fontId="5" fillId="0" borderId="8" xfId="0" applyNumberFormat="1" applyFont="1" applyFill="1" applyBorder="1" applyAlignment="1">
      <alignment horizontal="center"/>
    </xf>
    <xf numFmtId="3" fontId="5" fillId="0" borderId="7" xfId="0" applyNumberFormat="1" applyFont="1" applyFill="1" applyBorder="1"/>
    <xf numFmtId="4" fontId="5" fillId="0" borderId="8" xfId="0" applyNumberFormat="1" applyFont="1" applyFill="1" applyBorder="1"/>
    <xf numFmtId="0" fontId="6" fillId="0" borderId="10" xfId="0" applyFont="1" applyBorder="1" applyAlignment="1">
      <alignment horizontal="center"/>
    </xf>
    <xf numFmtId="4" fontId="6" fillId="2" borderId="11" xfId="0" applyNumberFormat="1" applyFont="1" applyFill="1" applyBorder="1"/>
    <xf numFmtId="0" fontId="5" fillId="0" borderId="13" xfId="0" applyFont="1" applyBorder="1" applyAlignment="1">
      <alignment horizontal="center"/>
    </xf>
    <xf numFmtId="4" fontId="6" fillId="0" borderId="14" xfId="0" applyNumberFormat="1" applyFont="1" applyFill="1" applyBorder="1"/>
    <xf numFmtId="0" fontId="8" fillId="0" borderId="0" xfId="0" applyFont="1"/>
    <xf numFmtId="4" fontId="6" fillId="0" borderId="0" xfId="0" applyNumberFormat="1" applyFont="1"/>
    <xf numFmtId="0" fontId="6" fillId="0" borderId="0" xfId="0" applyFont="1" applyBorder="1"/>
    <xf numFmtId="3" fontId="5" fillId="0" borderId="0" xfId="0" applyNumberFormat="1" applyFont="1" applyBorder="1" applyAlignment="1">
      <alignment horizontal="right"/>
    </xf>
    <xf numFmtId="0" fontId="10" fillId="0" borderId="0" xfId="1" applyFont="1" applyBorder="1"/>
    <xf numFmtId="3" fontId="5" fillId="0" borderId="0" xfId="0" applyNumberFormat="1" applyFont="1" applyBorder="1"/>
    <xf numFmtId="0" fontId="10" fillId="0" borderId="0" xfId="1" applyFont="1"/>
    <xf numFmtId="0" fontId="6" fillId="0" borderId="0" xfId="0" applyFont="1"/>
    <xf numFmtId="0" fontId="10" fillId="0" borderId="0" xfId="1" applyFont="1" applyAlignment="1">
      <alignment vertical="center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4" fontId="0" fillId="0" borderId="1" xfId="0" applyNumberFormat="1" applyFont="1" applyFill="1" applyBorder="1"/>
    <xf numFmtId="2" fontId="14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4" fontId="0" fillId="0" borderId="7" xfId="0" applyNumberFormat="1" applyFont="1" applyFill="1" applyBorder="1"/>
    <xf numFmtId="0" fontId="6" fillId="0" borderId="16" xfId="0" applyFont="1" applyBorder="1" applyAlignment="1">
      <alignment horizontal="center"/>
    </xf>
    <xf numFmtId="4" fontId="3" fillId="2" borderId="11" xfId="0" applyNumberFormat="1" applyFont="1" applyFill="1" applyBorder="1"/>
    <xf numFmtId="0" fontId="0" fillId="0" borderId="0" xfId="0" applyFont="1"/>
    <xf numFmtId="0" fontId="5" fillId="0" borderId="18" xfId="0" applyFont="1" applyBorder="1" applyAlignment="1">
      <alignment horizontal="center"/>
    </xf>
    <xf numFmtId="4" fontId="3" fillId="0" borderId="14" xfId="0" applyNumberFormat="1" applyFont="1" applyBorder="1"/>
    <xf numFmtId="0" fontId="0" fillId="0" borderId="0" xfId="0" applyFont="1" applyAlignment="1">
      <alignment horizontal="center"/>
    </xf>
    <xf numFmtId="49" fontId="3" fillId="0" borderId="0" xfId="0" applyNumberFormat="1" applyFont="1" applyFill="1" applyBorder="1"/>
    <xf numFmtId="164" fontId="0" fillId="0" borderId="0" xfId="0" applyNumberFormat="1" applyFont="1" applyAlignment="1">
      <alignment horizontal="center"/>
    </xf>
    <xf numFmtId="3" fontId="0" fillId="0" borderId="0" xfId="0" applyNumberFormat="1" applyFont="1"/>
    <xf numFmtId="4" fontId="3" fillId="0" borderId="0" xfId="0" applyNumberFormat="1" applyFont="1" applyBorder="1"/>
    <xf numFmtId="0" fontId="3" fillId="0" borderId="0" xfId="0" applyFont="1"/>
    <xf numFmtId="4" fontId="0" fillId="0" borderId="0" xfId="0" applyNumberFormat="1" applyFont="1"/>
    <xf numFmtId="0" fontId="0" fillId="0" borderId="0" xfId="1" applyFont="1" applyBorder="1"/>
    <xf numFmtId="0" fontId="15" fillId="0" borderId="0" xfId="1" applyFont="1"/>
    <xf numFmtId="0" fontId="11" fillId="0" borderId="0" xfId="0" applyFont="1"/>
    <xf numFmtId="0" fontId="16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8" fontId="0" fillId="0" borderId="1" xfId="0" applyNumberFormat="1" applyBorder="1"/>
    <xf numFmtId="0" fontId="0" fillId="0" borderId="1" xfId="0" applyFont="1" applyBorder="1"/>
    <xf numFmtId="1" fontId="0" fillId="0" borderId="19" xfId="0" applyNumberFormat="1" applyFont="1" applyBorder="1" applyAlignment="1">
      <alignment horizontal="center"/>
    </xf>
    <xf numFmtId="0" fontId="0" fillId="3" borderId="1" xfId="1" applyFont="1" applyFill="1" applyBorder="1"/>
    <xf numFmtId="0" fontId="0" fillId="3" borderId="1" xfId="0" applyFont="1" applyFill="1" applyBorder="1"/>
    <xf numFmtId="0" fontId="17" fillId="0" borderId="1" xfId="0" applyFont="1" applyBorder="1"/>
    <xf numFmtId="1" fontId="0" fillId="0" borderId="7" xfId="0" applyNumberFormat="1" applyFont="1" applyBorder="1" applyAlignment="1">
      <alignment horizontal="center"/>
    </xf>
    <xf numFmtId="0" fontId="17" fillId="0" borderId="7" xfId="0" applyFont="1" applyBorder="1"/>
    <xf numFmtId="0" fontId="0" fillId="0" borderId="7" xfId="0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0" fillId="0" borderId="7" xfId="0" applyBorder="1"/>
    <xf numFmtId="8" fontId="0" fillId="0" borderId="7" xfId="0" applyNumberFormat="1" applyBorder="1"/>
    <xf numFmtId="8" fontId="3" fillId="2" borderId="22" xfId="0" applyNumberFormat="1" applyFont="1" applyFill="1" applyBorder="1"/>
    <xf numFmtId="8" fontId="3" fillId="0" borderId="25" xfId="0" applyNumberFormat="1" applyFont="1" applyBorder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8" fontId="0" fillId="0" borderId="0" xfId="0" applyNumberFormat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/>
    <xf numFmtId="2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/>
    <xf numFmtId="49" fontId="0" fillId="0" borderId="4" xfId="0" applyNumberFormat="1" applyFill="1" applyBorder="1" applyAlignment="1">
      <alignment horizontal="center"/>
    </xf>
    <xf numFmtId="49" fontId="0" fillId="0" borderId="4" xfId="0" applyNumberFormat="1" applyFill="1" applyBorder="1"/>
    <xf numFmtId="2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/>
    <xf numFmtId="4" fontId="0" fillId="0" borderId="4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/>
    <xf numFmtId="2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" fontId="0" fillId="0" borderId="3" xfId="0" applyNumberFormat="1" applyFont="1" applyFill="1" applyBorder="1"/>
    <xf numFmtId="0" fontId="0" fillId="0" borderId="0" xfId="0" applyFont="1" applyBorder="1"/>
    <xf numFmtId="49" fontId="0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/>
    <xf numFmtId="1" fontId="0" fillId="0" borderId="2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1" fontId="0" fillId="0" borderId="7" xfId="0" applyNumberFormat="1" applyFont="1" applyFill="1" applyBorder="1"/>
    <xf numFmtId="1" fontId="0" fillId="0" borderId="1" xfId="0" applyNumberFormat="1" applyFont="1" applyBorder="1"/>
    <xf numFmtId="1" fontId="0" fillId="0" borderId="4" xfId="0" applyNumberFormat="1" applyFont="1" applyBorder="1"/>
    <xf numFmtId="1" fontId="0" fillId="0" borderId="0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5" xfId="0" applyNumberFormat="1" applyFont="1" applyFill="1" applyBorder="1"/>
    <xf numFmtId="2" fontId="0" fillId="0" borderId="5" xfId="0" applyNumberFormat="1" applyFont="1" applyFill="1" applyBorder="1" applyAlignment="1">
      <alignment horizontal="center"/>
    </xf>
    <xf numFmtId="1" fontId="0" fillId="0" borderId="5" xfId="0" applyNumberFormat="1" applyFont="1" applyFill="1" applyBorder="1"/>
    <xf numFmtId="4" fontId="0" fillId="0" borderId="5" xfId="0" applyNumberFormat="1" applyFont="1" applyFill="1" applyBorder="1"/>
    <xf numFmtId="49" fontId="0" fillId="0" borderId="26" xfId="0" applyNumberFormat="1" applyFont="1" applyFill="1" applyBorder="1" applyAlignment="1">
      <alignment horizontal="center"/>
    </xf>
    <xf numFmtId="49" fontId="0" fillId="0" borderId="26" xfId="0" applyNumberFormat="1" applyFont="1" applyFill="1" applyBorder="1"/>
    <xf numFmtId="2" fontId="0" fillId="0" borderId="26" xfId="0" applyNumberFormat="1" applyFont="1" applyFill="1" applyBorder="1" applyAlignment="1">
      <alignment horizontal="center"/>
    </xf>
    <xf numFmtId="1" fontId="0" fillId="0" borderId="26" xfId="0" applyNumberFormat="1" applyFont="1" applyFill="1" applyBorder="1"/>
    <xf numFmtId="4" fontId="0" fillId="0" borderId="26" xfId="0" applyNumberFormat="1" applyFont="1" applyFill="1" applyBorder="1"/>
    <xf numFmtId="0" fontId="6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4" fontId="3" fillId="0" borderId="27" xfId="0" applyNumberFormat="1" applyFont="1" applyBorder="1"/>
    <xf numFmtId="0" fontId="0" fillId="0" borderId="0" xfId="0" applyBorder="1"/>
    <xf numFmtId="0" fontId="3" fillId="0" borderId="0" xfId="0" applyFont="1" applyBorder="1"/>
    <xf numFmtId="0" fontId="9" fillId="0" borderId="0" xfId="1" applyBorder="1"/>
    <xf numFmtId="0" fontId="11" fillId="0" borderId="0" xfId="0" applyFont="1" applyBorder="1"/>
    <xf numFmtId="3" fontId="20" fillId="0" borderId="0" xfId="0" applyNumberFormat="1" applyFont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0" fillId="0" borderId="3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/>
    <xf numFmtId="4" fontId="0" fillId="0" borderId="1" xfId="0" applyNumberFormat="1" applyFill="1" applyBorder="1"/>
    <xf numFmtId="0" fontId="0" fillId="0" borderId="0" xfId="0" applyFill="1"/>
    <xf numFmtId="2" fontId="0" fillId="0" borderId="4" xfId="0" applyNumberFormat="1" applyFill="1" applyBorder="1" applyAlignment="1">
      <alignment horizontal="center"/>
    </xf>
    <xf numFmtId="3" fontId="0" fillId="0" borderId="4" xfId="0" applyNumberFormat="1" applyFill="1" applyBorder="1"/>
    <xf numFmtId="4" fontId="0" fillId="0" borderId="4" xfId="0" applyNumberFormat="1" applyFill="1" applyBorder="1"/>
    <xf numFmtId="49" fontId="0" fillId="0" borderId="3" xfId="0" applyNumberFormat="1" applyFill="1" applyBorder="1"/>
    <xf numFmtId="2" fontId="0" fillId="0" borderId="3" xfId="0" applyNumberFormat="1" applyFill="1" applyBorder="1" applyAlignment="1">
      <alignment horizontal="center"/>
    </xf>
    <xf numFmtId="3" fontId="0" fillId="0" borderId="3" xfId="0" applyNumberFormat="1" applyFill="1" applyBorder="1"/>
    <xf numFmtId="4" fontId="0" fillId="0" borderId="3" xfId="0" applyNumberFormat="1" applyFill="1" applyBorder="1"/>
    <xf numFmtId="49" fontId="0" fillId="0" borderId="4" xfId="0" applyNumberFormat="1" applyFont="1" applyFill="1" applyBorder="1" applyAlignment="1">
      <alignment horizontal="left"/>
    </xf>
    <xf numFmtId="49" fontId="0" fillId="0" borderId="7" xfId="0" applyNumberFormat="1" applyFill="1" applyBorder="1" applyAlignment="1">
      <alignment horizontal="center"/>
    </xf>
    <xf numFmtId="49" fontId="0" fillId="0" borderId="7" xfId="0" applyNumberFormat="1" applyFill="1" applyBorder="1"/>
    <xf numFmtId="2" fontId="0" fillId="0" borderId="7" xfId="0" applyNumberFormat="1" applyFill="1" applyBorder="1" applyAlignment="1">
      <alignment horizontal="center"/>
    </xf>
    <xf numFmtId="3" fontId="0" fillId="0" borderId="7" xfId="0" applyNumberFormat="1" applyFill="1" applyBorder="1"/>
    <xf numFmtId="4" fontId="0" fillId="0" borderId="7" xfId="0" applyNumberFormat="1" applyFill="1" applyBorder="1"/>
    <xf numFmtId="4" fontId="0" fillId="0" borderId="0" xfId="0" applyNumberFormat="1"/>
    <xf numFmtId="0" fontId="9" fillId="0" borderId="0" xfId="1"/>
    <xf numFmtId="0" fontId="11" fillId="0" borderId="0" xfId="0" applyFont="1" applyFill="1" applyAlignment="1">
      <alignment horizontal="left"/>
    </xf>
    <xf numFmtId="165" fontId="11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/>
    </xf>
    <xf numFmtId="165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3" fontId="5" fillId="0" borderId="1" xfId="0" applyNumberFormat="1" applyFont="1" applyBorder="1"/>
    <xf numFmtId="0" fontId="0" fillId="0" borderId="4" xfId="0" applyBorder="1"/>
    <xf numFmtId="165" fontId="0" fillId="0" borderId="4" xfId="0" applyNumberFormat="1" applyBorder="1" applyAlignment="1">
      <alignment horizontal="center"/>
    </xf>
    <xf numFmtId="3" fontId="5" fillId="0" borderId="4" xfId="0" applyNumberFormat="1" applyFont="1" applyBorder="1"/>
    <xf numFmtId="165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5" fontId="0" fillId="0" borderId="3" xfId="0" applyNumberFormat="1" applyBorder="1" applyAlignment="1">
      <alignment horizontal="center"/>
    </xf>
    <xf numFmtId="0" fontId="0" fillId="0" borderId="3" xfId="0" applyFill="1" applyBorder="1"/>
    <xf numFmtId="165" fontId="0" fillId="0" borderId="7" xfId="0" applyNumberFormat="1" applyBorder="1" applyAlignment="1">
      <alignment horizontal="center"/>
    </xf>
    <xf numFmtId="3" fontId="5" fillId="0" borderId="7" xfId="0" applyNumberFormat="1" applyFon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/>
    <xf numFmtId="3" fontId="5" fillId="0" borderId="3" xfId="0" applyNumberFormat="1" applyFont="1" applyBorder="1"/>
    <xf numFmtId="1" fontId="0" fillId="0" borderId="0" xfId="0" applyNumberFormat="1" applyFont="1" applyFill="1" applyAlignment="1">
      <alignment horizontal="center"/>
    </xf>
    <xf numFmtId="49" fontId="0" fillId="0" borderId="8" xfId="0" applyNumberFormat="1" applyFont="1" applyFill="1" applyBorder="1"/>
    <xf numFmtId="165" fontId="0" fillId="0" borderId="8" xfId="0" applyNumberFormat="1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right"/>
    </xf>
    <xf numFmtId="165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165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right"/>
    </xf>
    <xf numFmtId="49" fontId="0" fillId="0" borderId="6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3" fontId="5" fillId="0" borderId="5" xfId="0" applyNumberFormat="1" applyFont="1" applyBorder="1"/>
    <xf numFmtId="0" fontId="0" fillId="0" borderId="3" xfId="0" applyBorder="1"/>
    <xf numFmtId="0" fontId="0" fillId="0" borderId="3" xfId="0" applyFont="1" applyFill="1" applyBorder="1" applyAlignment="1">
      <alignment horizontal="center"/>
    </xf>
    <xf numFmtId="3" fontId="0" fillId="0" borderId="3" xfId="0" applyNumberFormat="1" applyFont="1" applyFill="1" applyBorder="1"/>
    <xf numFmtId="0" fontId="0" fillId="0" borderId="1" xfId="0" applyFont="1" applyFill="1" applyBorder="1" applyAlignment="1">
      <alignment horizontal="left"/>
    </xf>
    <xf numFmtId="165" fontId="0" fillId="0" borderId="1" xfId="0" applyNumberFormat="1" applyFont="1" applyFill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4" fontId="3" fillId="0" borderId="0" xfId="0" applyNumberFormat="1" applyFont="1"/>
    <xf numFmtId="0" fontId="9" fillId="0" borderId="0" xfId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4" xfId="0" applyFont="1" applyBorder="1" applyAlignment="1">
      <alignment horizontal="center"/>
    </xf>
    <xf numFmtId="3" fontId="0" fillId="0" borderId="4" xfId="0" applyNumberFormat="1" applyFont="1" applyFill="1" applyBorder="1"/>
    <xf numFmtId="0" fontId="0" fillId="0" borderId="28" xfId="0" applyFont="1" applyBorder="1" applyAlignment="1">
      <alignment horizontal="center"/>
    </xf>
    <xf numFmtId="0" fontId="1" fillId="0" borderId="0" xfId="0" applyFont="1" applyFill="1"/>
    <xf numFmtId="2" fontId="0" fillId="0" borderId="8" xfId="0" applyNumberFormat="1" applyFont="1" applyFill="1" applyBorder="1" applyAlignment="1">
      <alignment horizontal="center"/>
    </xf>
    <xf numFmtId="3" fontId="0" fillId="0" borderId="8" xfId="0" applyNumberFormat="1" applyFont="1" applyFill="1" applyBorder="1"/>
    <xf numFmtId="0" fontId="0" fillId="0" borderId="1" xfId="0" applyFont="1" applyBorder="1" applyAlignment="1">
      <alignment horizontal="center"/>
    </xf>
    <xf numFmtId="49" fontId="0" fillId="0" borderId="29" xfId="0" applyNumberFormat="1" applyFont="1" applyFill="1" applyBorder="1"/>
    <xf numFmtId="0" fontId="0" fillId="0" borderId="4" xfId="0" applyFont="1" applyFill="1" applyBorder="1"/>
    <xf numFmtId="0" fontId="0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49" fontId="1" fillId="0" borderId="3" xfId="0" applyNumberFormat="1" applyFont="1" applyFill="1" applyBorder="1"/>
    <xf numFmtId="0" fontId="0" fillId="0" borderId="4" xfId="0" applyFont="1" applyBorder="1"/>
    <xf numFmtId="0" fontId="1" fillId="0" borderId="0" xfId="0" applyFont="1"/>
    <xf numFmtId="49" fontId="1" fillId="0" borderId="1" xfId="0" applyNumberFormat="1" applyFont="1" applyFill="1" applyBorder="1"/>
    <xf numFmtId="2" fontId="0" fillId="0" borderId="0" xfId="0" applyNumberFormat="1"/>
    <xf numFmtId="4" fontId="3" fillId="0" borderId="0" xfId="0" applyNumberFormat="1" applyFont="1" applyFill="1" applyBorder="1"/>
    <xf numFmtId="3" fontId="0" fillId="0" borderId="0" xfId="0" applyNumberFormat="1" applyAlignment="1">
      <alignment horizontal="left"/>
    </xf>
    <xf numFmtId="0" fontId="20" fillId="0" borderId="0" xfId="0" applyFont="1" applyAlignment="1">
      <alignment horizontal="left"/>
    </xf>
    <xf numFmtId="0" fontId="0" fillId="0" borderId="3" xfId="0" applyFont="1" applyFill="1" applyBorder="1"/>
    <xf numFmtId="0" fontId="0" fillId="0" borderId="1" xfId="0" applyFont="1" applyFill="1" applyBorder="1"/>
    <xf numFmtId="2" fontId="0" fillId="0" borderId="7" xfId="0" applyNumberFormat="1" applyFont="1" applyFill="1" applyBorder="1" applyAlignment="1">
      <alignment horizontal="center"/>
    </xf>
    <xf numFmtId="0" fontId="0" fillId="0" borderId="7" xfId="0" applyFont="1" applyFill="1" applyBorder="1"/>
    <xf numFmtId="49" fontId="0" fillId="0" borderId="3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49" fontId="0" fillId="0" borderId="7" xfId="0" applyNumberFormat="1" applyFont="1" applyFill="1" applyBorder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1" fontId="0" fillId="0" borderId="1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8" fontId="3" fillId="2" borderId="11" xfId="0" applyNumberFormat="1" applyFont="1" applyFill="1" applyBorder="1"/>
    <xf numFmtId="0" fontId="5" fillId="0" borderId="17" xfId="0" applyFont="1" applyBorder="1" applyAlignment="1">
      <alignment horizontal="center"/>
    </xf>
    <xf numFmtId="49" fontId="11" fillId="0" borderId="0" xfId="0" applyNumberFormat="1" applyFont="1" applyFill="1" applyBorder="1" applyAlignment="1">
      <alignment horizontal="left" vertical="center"/>
    </xf>
    <xf numFmtId="2" fontId="11" fillId="0" borderId="0" xfId="0" applyNumberFormat="1" applyFont="1" applyBorder="1" applyAlignment="1">
      <alignment horizontal="left" vertical="center"/>
    </xf>
    <xf numFmtId="3" fontId="20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vertical="center"/>
    </xf>
    <xf numFmtId="2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right" vertical="center"/>
    </xf>
    <xf numFmtId="4" fontId="0" fillId="0" borderId="7" xfId="0" applyNumberFormat="1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4" fontId="3" fillId="2" borderId="30" xfId="0" applyNumberFormat="1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4" fontId="3" fillId="0" borderId="14" xfId="0" applyNumberFormat="1" applyFont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66" fontId="24" fillId="0" borderId="0" xfId="2" applyFont="1" applyFill="1" applyAlignment="1" applyProtection="1">
      <alignment horizontal="left"/>
    </xf>
    <xf numFmtId="165" fontId="24" fillId="0" borderId="0" xfId="2" applyNumberFormat="1" applyFont="1" applyFill="1" applyAlignment="1" applyProtection="1">
      <alignment horizontal="left"/>
    </xf>
    <xf numFmtId="166" fontId="25" fillId="0" borderId="0" xfId="2" applyFont="1" applyFill="1" applyAlignment="1" applyProtection="1">
      <alignment horizontal="left"/>
    </xf>
    <xf numFmtId="1" fontId="24" fillId="0" borderId="0" xfId="2" applyNumberFormat="1" applyFont="1" applyFill="1" applyAlignment="1" applyProtection="1">
      <alignment horizontal="left"/>
    </xf>
    <xf numFmtId="167" fontId="24" fillId="0" borderId="0" xfId="2" applyNumberFormat="1" applyFont="1" applyFill="1" applyAlignment="1" applyProtection="1">
      <alignment horizontal="left"/>
    </xf>
    <xf numFmtId="168" fontId="26" fillId="0" borderId="0" xfId="2" applyNumberFormat="1" applyFont="1" applyFill="1" applyAlignment="1" applyProtection="1">
      <alignment horizontal="center"/>
    </xf>
    <xf numFmtId="166" fontId="27" fillId="4" borderId="31" xfId="2" applyFont="1" applyFill="1" applyBorder="1" applyAlignment="1" applyProtection="1">
      <alignment horizontal="center" vertical="center"/>
    </xf>
    <xf numFmtId="166" fontId="28" fillId="4" borderId="31" xfId="2" applyFont="1" applyFill="1" applyBorder="1" applyAlignment="1" applyProtection="1">
      <alignment horizontal="center" vertical="center"/>
    </xf>
    <xf numFmtId="165" fontId="27" fillId="4" borderId="31" xfId="2" applyNumberFormat="1" applyFont="1" applyFill="1" applyBorder="1" applyAlignment="1" applyProtection="1">
      <alignment horizontal="center" vertical="center" wrapText="1"/>
    </xf>
    <xf numFmtId="168" fontId="27" fillId="4" borderId="31" xfId="2" applyNumberFormat="1" applyFont="1" applyFill="1" applyBorder="1" applyAlignment="1" applyProtection="1">
      <alignment horizontal="center" vertical="center" wrapText="1"/>
    </xf>
    <xf numFmtId="1" fontId="27" fillId="4" borderId="31" xfId="2" applyNumberFormat="1" applyFont="1" applyFill="1" applyBorder="1" applyAlignment="1" applyProtection="1">
      <alignment horizontal="center" vertical="center" wrapText="1"/>
    </xf>
    <xf numFmtId="167" fontId="27" fillId="4" borderId="31" xfId="2" applyNumberFormat="1" applyFont="1" applyFill="1" applyBorder="1" applyAlignment="1" applyProtection="1">
      <alignment horizontal="center" vertical="center" wrapText="1"/>
    </xf>
    <xf numFmtId="168" fontId="29" fillId="5" borderId="31" xfId="3" applyNumberFormat="1" applyFont="1" applyFill="1" applyBorder="1" applyAlignment="1" applyProtection="1">
      <alignment horizontal="center" vertical="center"/>
    </xf>
    <xf numFmtId="166" fontId="23" fillId="0" borderId="0" xfId="3" applyFont="1" applyFill="1" applyAlignment="1" applyProtection="1">
      <alignment vertical="center" wrapText="1" shrinkToFit="1"/>
    </xf>
    <xf numFmtId="166" fontId="23" fillId="0" borderId="0" xfId="2" applyFont="1" applyFill="1" applyAlignment="1" applyProtection="1">
      <alignment vertical="center"/>
    </xf>
    <xf numFmtId="49" fontId="23" fillId="0" borderId="31" xfId="2" applyNumberFormat="1" applyFont="1" applyFill="1" applyBorder="1" applyAlignment="1" applyProtection="1">
      <alignment horizontal="center"/>
    </xf>
    <xf numFmtId="49" fontId="23" fillId="0" borderId="31" xfId="2" applyNumberFormat="1" applyFont="1" applyFill="1" applyBorder="1" applyAlignment="1" applyProtection="1"/>
    <xf numFmtId="165" fontId="23" fillId="0" borderId="31" xfId="2" applyNumberFormat="1" applyFont="1" applyFill="1" applyBorder="1" applyAlignment="1" applyProtection="1">
      <alignment horizontal="center"/>
    </xf>
    <xf numFmtId="169" fontId="23" fillId="0" borderId="31" xfId="2" applyNumberFormat="1" applyFont="1" applyFill="1" applyBorder="1" applyAlignment="1" applyProtection="1">
      <alignment horizontal="center"/>
    </xf>
    <xf numFmtId="1" fontId="23" fillId="0" borderId="31" xfId="2" applyNumberFormat="1" applyFont="1" applyFill="1" applyBorder="1" applyAlignment="1" applyProtection="1"/>
    <xf numFmtId="167" fontId="23" fillId="0" borderId="31" xfId="2" applyNumberFormat="1" applyFont="1" applyFill="1" applyBorder="1" applyAlignment="1" applyProtection="1"/>
    <xf numFmtId="2" fontId="30" fillId="0" borderId="1" xfId="2" applyNumberFormat="1" applyFont="1" applyFill="1" applyBorder="1" applyAlignment="1" applyProtection="1">
      <alignment horizontal="center"/>
    </xf>
    <xf numFmtId="168" fontId="23" fillId="0" borderId="0" xfId="4" applyNumberFormat="1" applyFont="1" applyFill="1" applyAlignment="1" applyProtection="1"/>
    <xf numFmtId="166" fontId="23" fillId="0" borderId="0" xfId="2" applyFont="1" applyFill="1" applyAlignment="1" applyProtection="1"/>
    <xf numFmtId="49" fontId="23" fillId="0" borderId="32" xfId="2" applyNumberFormat="1" applyFont="1" applyFill="1" applyBorder="1" applyAlignment="1" applyProtection="1">
      <alignment horizontal="center"/>
    </xf>
    <xf numFmtId="49" fontId="19" fillId="0" borderId="31" xfId="2" applyNumberFormat="1" applyFont="1" applyFill="1" applyBorder="1" applyAlignment="1" applyProtection="1"/>
    <xf numFmtId="168" fontId="30" fillId="0" borderId="31" xfId="2" applyNumberFormat="1" applyFont="1" applyFill="1" applyBorder="1" applyAlignment="1" applyProtection="1">
      <alignment horizontal="center"/>
    </xf>
    <xf numFmtId="49" fontId="23" fillId="0" borderId="1" xfId="2" applyNumberFormat="1" applyFont="1" applyFill="1" applyBorder="1" applyAlignment="1" applyProtection="1">
      <alignment horizontal="center"/>
    </xf>
    <xf numFmtId="165" fontId="23" fillId="0" borderId="32" xfId="2" applyNumberFormat="1" applyFont="1" applyFill="1" applyBorder="1" applyAlignment="1" applyProtection="1">
      <alignment horizontal="center"/>
    </xf>
    <xf numFmtId="169" fontId="23" fillId="0" borderId="32" xfId="2" applyNumberFormat="1" applyFont="1" applyFill="1" applyBorder="1" applyAlignment="1" applyProtection="1">
      <alignment horizontal="center"/>
    </xf>
    <xf numFmtId="1" fontId="23" fillId="0" borderId="32" xfId="2" applyNumberFormat="1" applyFont="1" applyFill="1" applyBorder="1" applyAlignment="1" applyProtection="1"/>
    <xf numFmtId="167" fontId="23" fillId="0" borderId="32" xfId="2" applyNumberFormat="1" applyFont="1" applyFill="1" applyBorder="1" applyAlignment="1" applyProtection="1"/>
    <xf numFmtId="168" fontId="30" fillId="0" borderId="32" xfId="2" applyNumberFormat="1" applyFont="1" applyFill="1" applyBorder="1" applyAlignment="1" applyProtection="1">
      <alignment horizontal="center"/>
    </xf>
    <xf numFmtId="166" fontId="23" fillId="0" borderId="29" xfId="2" applyFont="1" applyFill="1" applyBorder="1" applyAlignment="1" applyProtection="1"/>
    <xf numFmtId="49" fontId="23" fillId="0" borderId="33" xfId="2" applyNumberFormat="1" applyFont="1" applyFill="1" applyBorder="1" applyAlignment="1" applyProtection="1">
      <alignment horizontal="center"/>
    </xf>
    <xf numFmtId="165" fontId="23" fillId="0" borderId="1" xfId="2" applyNumberFormat="1" applyFont="1" applyFill="1" applyBorder="1" applyAlignment="1" applyProtection="1">
      <alignment horizontal="center"/>
    </xf>
    <xf numFmtId="169" fontId="23" fillId="0" borderId="33" xfId="2" applyNumberFormat="1" applyFont="1" applyFill="1" applyBorder="1" applyAlignment="1" applyProtection="1">
      <alignment horizontal="center"/>
    </xf>
    <xf numFmtId="1" fontId="23" fillId="0" borderId="1" xfId="2" applyNumberFormat="1" applyFont="1" applyFill="1" applyBorder="1" applyAlignment="1" applyProtection="1"/>
    <xf numFmtId="167" fontId="23" fillId="0" borderId="1" xfId="2" applyNumberFormat="1" applyFont="1" applyFill="1" applyBorder="1" applyAlignment="1" applyProtection="1"/>
    <xf numFmtId="168" fontId="30" fillId="0" borderId="1" xfId="2" applyNumberFormat="1" applyFont="1" applyFill="1" applyBorder="1" applyAlignment="1" applyProtection="1">
      <alignment horizontal="center"/>
    </xf>
    <xf numFmtId="49" fontId="23" fillId="0" borderId="34" xfId="2" applyNumberFormat="1" applyFont="1" applyFill="1" applyBorder="1" applyAlignment="1" applyProtection="1"/>
    <xf numFmtId="49" fontId="23" fillId="6" borderId="31" xfId="2" applyNumberFormat="1" applyFont="1" applyFill="1" applyBorder="1" applyAlignment="1" applyProtection="1">
      <alignment horizontal="center"/>
    </xf>
    <xf numFmtId="49" fontId="23" fillId="7" borderId="31" xfId="2" applyNumberFormat="1" applyFont="1" applyFill="1" applyBorder="1" applyAlignment="1" applyProtection="1">
      <alignment horizontal="center"/>
    </xf>
    <xf numFmtId="49" fontId="23" fillId="8" borderId="31" xfId="2" applyNumberFormat="1" applyFont="1" applyFill="1" applyBorder="1" applyAlignment="1" applyProtection="1"/>
    <xf numFmtId="165" fontId="23" fillId="7" borderId="31" xfId="2" applyNumberFormat="1" applyFont="1" applyFill="1" applyBorder="1" applyAlignment="1" applyProtection="1">
      <alignment horizontal="center"/>
    </xf>
    <xf numFmtId="169" fontId="27" fillId="7" borderId="31" xfId="2" applyNumberFormat="1" applyFont="1" applyFill="1" applyBorder="1" applyAlignment="1" applyProtection="1">
      <alignment horizontal="center"/>
    </xf>
    <xf numFmtId="1" fontId="23" fillId="7" borderId="31" xfId="2" applyNumberFormat="1" applyFont="1" applyFill="1" applyBorder="1" applyAlignment="1" applyProtection="1"/>
    <xf numFmtId="167" fontId="23" fillId="7" borderId="31" xfId="2" applyNumberFormat="1" applyFont="1" applyFill="1" applyBorder="1" applyAlignment="1" applyProtection="1"/>
    <xf numFmtId="49" fontId="30" fillId="8" borderId="31" xfId="2" applyNumberFormat="1" applyFont="1" applyFill="1" applyBorder="1" applyAlignment="1" applyProtection="1"/>
    <xf numFmtId="49" fontId="19" fillId="8" borderId="31" xfId="2" applyNumberFormat="1" applyFont="1" applyFill="1" applyBorder="1" applyAlignment="1" applyProtection="1"/>
    <xf numFmtId="49" fontId="32" fillId="0" borderId="0" xfId="2" applyNumberFormat="1" applyFont="1" applyFill="1" applyBorder="1" applyAlignment="1" applyProtection="1"/>
    <xf numFmtId="166" fontId="23" fillId="0" borderId="0" xfId="2" applyFont="1" applyFill="1" applyBorder="1" applyAlignment="1" applyProtection="1"/>
    <xf numFmtId="49" fontId="19" fillId="0" borderId="34" xfId="2" applyNumberFormat="1" applyFont="1" applyFill="1" applyBorder="1" applyAlignment="1" applyProtection="1"/>
    <xf numFmtId="49" fontId="23" fillId="0" borderId="32" xfId="2" applyNumberFormat="1" applyFont="1" applyFill="1" applyBorder="1" applyAlignment="1" applyProtection="1"/>
    <xf numFmtId="167" fontId="27" fillId="4" borderId="35" xfId="2" applyNumberFormat="1" applyFont="1" applyFill="1" applyBorder="1" applyAlignment="1" applyProtection="1"/>
    <xf numFmtId="166" fontId="30" fillId="0" borderId="0" xfId="2" applyFont="1" applyFill="1" applyAlignment="1" applyProtection="1">
      <alignment horizontal="center"/>
    </xf>
    <xf numFmtId="167" fontId="27" fillId="0" borderId="27" xfId="2" applyNumberFormat="1" applyFont="1" applyFill="1" applyBorder="1" applyAlignment="1" applyProtection="1"/>
    <xf numFmtId="166" fontId="23" fillId="0" borderId="0" xfId="2" applyFont="1" applyFill="1" applyAlignment="1" applyProtection="1">
      <alignment horizontal="center"/>
    </xf>
    <xf numFmtId="165" fontId="23" fillId="0" borderId="0" xfId="2" applyNumberFormat="1" applyFont="1" applyFill="1" applyAlignment="1" applyProtection="1">
      <alignment horizontal="center"/>
    </xf>
    <xf numFmtId="1" fontId="23" fillId="0" borderId="0" xfId="2" applyNumberFormat="1" applyFont="1" applyFill="1" applyAlignment="1" applyProtection="1"/>
    <xf numFmtId="166" fontId="33" fillId="0" borderId="0" xfId="4" applyFont="1" applyFill="1" applyAlignment="1" applyProtection="1"/>
    <xf numFmtId="167" fontId="27" fillId="0" borderId="0" xfId="2" applyNumberFormat="1" applyFont="1" applyFill="1" applyAlignment="1" applyProtection="1"/>
    <xf numFmtId="168" fontId="30" fillId="0" borderId="0" xfId="2" applyNumberFormat="1" applyFont="1" applyFill="1" applyAlignment="1" applyProtection="1">
      <alignment horizontal="center"/>
    </xf>
    <xf numFmtId="166" fontId="24" fillId="0" borderId="0" xfId="4" applyFont="1" applyFill="1" applyAlignment="1" applyProtection="1"/>
    <xf numFmtId="167" fontId="23" fillId="0" borderId="0" xfId="2" applyNumberFormat="1" applyFont="1" applyFill="1" applyAlignment="1" applyProtection="1"/>
    <xf numFmtId="166" fontId="34" fillId="0" borderId="0" xfId="4" applyFont="1" applyFill="1" applyAlignment="1" applyProtection="1"/>
    <xf numFmtId="165" fontId="23" fillId="0" borderId="0" xfId="2" applyNumberFormat="1" applyFont="1" applyFill="1" applyAlignment="1" applyProtection="1"/>
    <xf numFmtId="166" fontId="35" fillId="0" borderId="0" xfId="5" applyFont="1" applyFill="1" applyAlignment="1" applyProtection="1"/>
    <xf numFmtId="2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/>
    <xf numFmtId="2" fontId="5" fillId="0" borderId="7" xfId="0" applyNumberFormat="1" applyFont="1" applyFill="1" applyBorder="1" applyAlignment="1">
      <alignment horizontal="center"/>
    </xf>
    <xf numFmtId="4" fontId="5" fillId="0" borderId="7" xfId="0" applyNumberFormat="1" applyFont="1" applyFill="1" applyBorder="1"/>
    <xf numFmtId="4" fontId="6" fillId="0" borderId="14" xfId="0" applyNumberFormat="1" applyFont="1" applyBorder="1"/>
    <xf numFmtId="0" fontId="0" fillId="0" borderId="0" xfId="0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9" fontId="5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4" fontId="5" fillId="0" borderId="0" xfId="0" applyNumberFormat="1" applyFont="1" applyFill="1" applyBorder="1"/>
    <xf numFmtId="4" fontId="6" fillId="0" borderId="27" xfId="0" applyNumberFormat="1" applyFont="1" applyFill="1" applyBorder="1"/>
    <xf numFmtId="0" fontId="13" fillId="0" borderId="0" xfId="0" applyFont="1"/>
    <xf numFmtId="9" fontId="20" fillId="0" borderId="0" xfId="0" applyNumberFormat="1" applyFont="1" applyAlignment="1">
      <alignment horizontal="left"/>
    </xf>
    <xf numFmtId="9" fontId="3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vertical="center"/>
    </xf>
    <xf numFmtId="9" fontId="0" fillId="0" borderId="1" xfId="0" applyNumberFormat="1" applyFont="1" applyFill="1" applyBorder="1" applyAlignment="1">
      <alignment horizontal="center"/>
    </xf>
    <xf numFmtId="4" fontId="0" fillId="0" borderId="0" xfId="0" applyNumberFormat="1" applyFont="1" applyFill="1"/>
    <xf numFmtId="49" fontId="0" fillId="9" borderId="3" xfId="0" applyNumberFormat="1" applyFont="1" applyFill="1" applyBorder="1" applyAlignment="1">
      <alignment horizontal="center"/>
    </xf>
    <xf numFmtId="49" fontId="0" fillId="9" borderId="3" xfId="0" applyNumberFormat="1" applyFont="1" applyFill="1" applyBorder="1"/>
    <xf numFmtId="2" fontId="0" fillId="9" borderId="3" xfId="0" applyNumberFormat="1" applyFont="1" applyFill="1" applyBorder="1" applyAlignment="1">
      <alignment horizontal="center"/>
    </xf>
    <xf numFmtId="9" fontId="0" fillId="9" borderId="3" xfId="0" applyNumberFormat="1" applyFont="1" applyFill="1" applyBorder="1" applyAlignment="1">
      <alignment horizontal="center"/>
    </xf>
    <xf numFmtId="3" fontId="0" fillId="9" borderId="3" xfId="0" applyNumberFormat="1" applyFont="1" applyFill="1" applyBorder="1"/>
    <xf numFmtId="4" fontId="0" fillId="9" borderId="3" xfId="0" applyNumberFormat="1" applyFont="1" applyFill="1" applyBorder="1"/>
    <xf numFmtId="4" fontId="0" fillId="9" borderId="0" xfId="0" applyNumberFormat="1" applyFont="1" applyFill="1"/>
    <xf numFmtId="49" fontId="0" fillId="9" borderId="1" xfId="0" applyNumberFormat="1" applyFont="1" applyFill="1" applyBorder="1" applyAlignment="1">
      <alignment horizontal="center"/>
    </xf>
    <xf numFmtId="49" fontId="0" fillId="9" borderId="1" xfId="0" applyNumberFormat="1" applyFont="1" applyFill="1" applyBorder="1"/>
    <xf numFmtId="2" fontId="0" fillId="9" borderId="1" xfId="0" applyNumberFormat="1" applyFont="1" applyFill="1" applyBorder="1" applyAlignment="1">
      <alignment horizontal="center"/>
    </xf>
    <xf numFmtId="9" fontId="0" fillId="9" borderId="1" xfId="0" applyNumberFormat="1" applyFont="1" applyFill="1" applyBorder="1" applyAlignment="1">
      <alignment horizontal="center"/>
    </xf>
    <xf numFmtId="3" fontId="0" fillId="9" borderId="1" xfId="0" applyNumberFormat="1" applyFont="1" applyFill="1" applyBorder="1"/>
    <xf numFmtId="4" fontId="0" fillId="9" borderId="1" xfId="0" applyNumberFormat="1" applyFont="1" applyFill="1" applyBorder="1"/>
    <xf numFmtId="0" fontId="2" fillId="0" borderId="0" xfId="0" applyFont="1"/>
    <xf numFmtId="49" fontId="3" fillId="9" borderId="1" xfId="0" applyNumberFormat="1" applyFont="1" applyFill="1" applyBorder="1"/>
    <xf numFmtId="9" fontId="0" fillId="0" borderId="4" xfId="0" applyNumberFormat="1" applyFont="1" applyFill="1" applyBorder="1" applyAlignment="1">
      <alignment horizontal="center"/>
    </xf>
    <xf numFmtId="49" fontId="0" fillId="9" borderId="4" xfId="0" applyNumberFormat="1" applyFont="1" applyFill="1" applyBorder="1" applyAlignment="1">
      <alignment horizontal="center"/>
    </xf>
    <xf numFmtId="49" fontId="0" fillId="9" borderId="4" xfId="0" applyNumberFormat="1" applyFont="1" applyFill="1" applyBorder="1"/>
    <xf numFmtId="2" fontId="0" fillId="9" borderId="4" xfId="0" applyNumberFormat="1" applyFont="1" applyFill="1" applyBorder="1" applyAlignment="1">
      <alignment horizontal="center"/>
    </xf>
    <xf numFmtId="9" fontId="0" fillId="9" borderId="4" xfId="0" applyNumberFormat="1" applyFont="1" applyFill="1" applyBorder="1" applyAlignment="1">
      <alignment horizontal="center"/>
    </xf>
    <xf numFmtId="3" fontId="0" fillId="9" borderId="4" xfId="0" applyNumberFormat="1" applyFont="1" applyFill="1" applyBorder="1"/>
    <xf numFmtId="4" fontId="0" fillId="9" borderId="4" xfId="0" applyNumberFormat="1" applyFont="1" applyFill="1" applyBorder="1"/>
    <xf numFmtId="9" fontId="0" fillId="0" borderId="3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9" fontId="0" fillId="0" borderId="7" xfId="0" applyNumberFormat="1" applyFont="1" applyFill="1" applyBorder="1" applyAlignment="1">
      <alignment horizontal="center"/>
    </xf>
    <xf numFmtId="3" fontId="0" fillId="0" borderId="7" xfId="0" applyNumberFormat="1" applyFont="1" applyFill="1" applyBorder="1"/>
    <xf numFmtId="4" fontId="0" fillId="0" borderId="37" xfId="0" applyNumberFormat="1" applyFont="1" applyFill="1" applyBorder="1"/>
    <xf numFmtId="4" fontId="0" fillId="0" borderId="2" xfId="0" applyNumberFormat="1" applyFont="1" applyFill="1" applyBorder="1"/>
    <xf numFmtId="4" fontId="0" fillId="0" borderId="17" xfId="0" applyNumberFormat="1" applyFont="1" applyFill="1" applyBorder="1"/>
    <xf numFmtId="4" fontId="0" fillId="0" borderId="38" xfId="0" applyNumberFormat="1" applyFont="1" applyFill="1" applyBorder="1"/>
    <xf numFmtId="4" fontId="0" fillId="0" borderId="19" xfId="0" applyNumberFormat="1" applyFont="1" applyFill="1" applyBorder="1"/>
    <xf numFmtId="0" fontId="0" fillId="0" borderId="1" xfId="0" applyFill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/>
    <xf numFmtId="0" fontId="0" fillId="0" borderId="4" xfId="0" applyFill="1" applyBorder="1" applyAlignment="1">
      <alignment horizontal="center"/>
    </xf>
    <xf numFmtId="9" fontId="0" fillId="0" borderId="4" xfId="0" applyNumberFormat="1" applyFont="1" applyBorder="1" applyAlignment="1">
      <alignment horizontal="center"/>
    </xf>
    <xf numFmtId="3" fontId="0" fillId="0" borderId="4" xfId="0" applyNumberFormat="1" applyFont="1" applyBorder="1"/>
    <xf numFmtId="4" fontId="3" fillId="2" borderId="22" xfId="0" applyNumberFormat="1" applyFont="1" applyFill="1" applyBorder="1"/>
    <xf numFmtId="4" fontId="3" fillId="0" borderId="25" xfId="0" applyNumberFormat="1" applyFont="1" applyBorder="1"/>
    <xf numFmtId="9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/>
    <xf numFmtId="4" fontId="0" fillId="0" borderId="0" xfId="0" applyNumberFormat="1" applyFont="1" applyBorder="1"/>
    <xf numFmtId="9" fontId="0" fillId="0" borderId="0" xfId="0" applyNumberFormat="1" applyFont="1" applyAlignment="1">
      <alignment horizontal="center"/>
    </xf>
    <xf numFmtId="0" fontId="15" fillId="0" borderId="0" xfId="1" applyFont="1" applyBorder="1"/>
    <xf numFmtId="2" fontId="0" fillId="0" borderId="0" xfId="0" applyNumberFormat="1" applyAlignment="1">
      <alignment vertical="center"/>
    </xf>
    <xf numFmtId="2" fontId="0" fillId="0" borderId="0" xfId="0" applyNumberFormat="1" applyBorder="1"/>
    <xf numFmtId="0" fontId="0" fillId="0" borderId="0" xfId="0" applyFill="1" applyBorder="1"/>
    <xf numFmtId="2" fontId="0" fillId="0" borderId="0" xfId="0" applyNumberFormat="1" applyFill="1"/>
    <xf numFmtId="9" fontId="0" fillId="0" borderId="3" xfId="0" applyNumberFormat="1" applyFont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49" fontId="0" fillId="8" borderId="1" xfId="0" applyNumberFormat="1" applyFont="1" applyFill="1" applyBorder="1"/>
    <xf numFmtId="2" fontId="0" fillId="8" borderId="1" xfId="0" applyNumberFormat="1" applyFill="1" applyBorder="1" applyAlignment="1">
      <alignment horizontal="center"/>
    </xf>
    <xf numFmtId="9" fontId="0" fillId="8" borderId="1" xfId="0" applyNumberFormat="1" applyFont="1" applyFill="1" applyBorder="1" applyAlignment="1">
      <alignment horizontal="center"/>
    </xf>
    <xf numFmtId="3" fontId="0" fillId="8" borderId="1" xfId="0" applyNumberFormat="1" applyFill="1" applyBorder="1"/>
    <xf numFmtId="4" fontId="0" fillId="8" borderId="1" xfId="0" applyNumberFormat="1" applyFill="1" applyBorder="1"/>
    <xf numFmtId="0" fontId="0" fillId="2" borderId="0" xfId="0" applyFill="1"/>
    <xf numFmtId="0" fontId="0" fillId="0" borderId="29" xfId="0" applyFont="1" applyFill="1" applyBorder="1"/>
    <xf numFmtId="0" fontId="0" fillId="0" borderId="29" xfId="0" applyBorder="1"/>
    <xf numFmtId="9" fontId="0" fillId="0" borderId="7" xfId="0" applyNumberFormat="1" applyFont="1" applyBorder="1" applyAlignment="1">
      <alignment horizontal="center"/>
    </xf>
    <xf numFmtId="4" fontId="3" fillId="0" borderId="14" xfId="0" applyNumberFormat="1" applyFont="1" applyFill="1" applyBorder="1"/>
    <xf numFmtId="3" fontId="0" fillId="0" borderId="0" xfId="0" applyNumberFormat="1"/>
    <xf numFmtId="14" fontId="0" fillId="0" borderId="0" xfId="0" applyNumberFormat="1" applyFont="1"/>
    <xf numFmtId="2" fontId="20" fillId="0" borderId="0" xfId="0" applyNumberFormat="1" applyFont="1" applyAlignment="1">
      <alignment horizontal="left"/>
    </xf>
    <xf numFmtId="2" fontId="0" fillId="0" borderId="0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29" xfId="0" applyFill="1" applyBorder="1"/>
    <xf numFmtId="49" fontId="0" fillId="10" borderId="1" xfId="0" applyNumberFormat="1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49" fontId="0" fillId="10" borderId="29" xfId="0" applyNumberFormat="1" applyFont="1" applyFill="1" applyBorder="1"/>
    <xf numFmtId="2" fontId="0" fillId="10" borderId="1" xfId="0" applyNumberFormat="1" applyFont="1" applyFill="1" applyBorder="1" applyAlignment="1">
      <alignment horizontal="center"/>
    </xf>
    <xf numFmtId="9" fontId="0" fillId="10" borderId="1" xfId="0" applyNumberFormat="1" applyFont="1" applyFill="1" applyBorder="1" applyAlignment="1">
      <alignment horizontal="center"/>
    </xf>
    <xf numFmtId="3" fontId="0" fillId="10" borderId="1" xfId="0" applyNumberFormat="1" applyFont="1" applyFill="1" applyBorder="1"/>
    <xf numFmtId="4" fontId="0" fillId="10" borderId="1" xfId="0" applyNumberFormat="1" applyFont="1" applyFill="1" applyBorder="1"/>
    <xf numFmtId="0" fontId="0" fillId="10" borderId="29" xfId="0" applyFont="1" applyFill="1" applyBorder="1"/>
    <xf numFmtId="4" fontId="0" fillId="0" borderId="1" xfId="0" applyNumberFormat="1" applyFont="1" applyBorder="1"/>
    <xf numFmtId="2" fontId="5" fillId="0" borderId="29" xfId="0" applyNumberFormat="1" applyFont="1" applyFill="1" applyBorder="1"/>
    <xf numFmtId="0" fontId="5" fillId="0" borderId="29" xfId="0" applyFont="1" applyBorder="1"/>
    <xf numFmtId="0" fontId="5" fillId="0" borderId="29" xfId="0" applyFont="1" applyFill="1" applyBorder="1"/>
    <xf numFmtId="49" fontId="5" fillId="0" borderId="29" xfId="0" applyNumberFormat="1" applyFont="1" applyFill="1" applyBorder="1"/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left"/>
    </xf>
    <xf numFmtId="2" fontId="0" fillId="0" borderId="29" xfId="0" applyNumberFormat="1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17" fillId="2" borderId="1" xfId="0" applyFont="1" applyFill="1" applyBorder="1"/>
    <xf numFmtId="0" fontId="13" fillId="2" borderId="1" xfId="0" applyFont="1" applyFill="1" applyBorder="1" applyAlignment="1"/>
    <xf numFmtId="0" fontId="13" fillId="2" borderId="39" xfId="0" applyFont="1" applyFill="1" applyBorder="1" applyAlignment="1"/>
    <xf numFmtId="49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9" fontId="17" fillId="2" borderId="1" xfId="0" applyNumberFormat="1" applyFont="1" applyFill="1" applyBorder="1" applyAlignment="1">
      <alignment horizontal="center"/>
    </xf>
    <xf numFmtId="3" fontId="0" fillId="2" borderId="1" xfId="0" applyNumberFormat="1" applyFont="1" applyFill="1" applyBorder="1"/>
    <xf numFmtId="4" fontId="17" fillId="2" borderId="7" xfId="0" applyNumberFormat="1" applyFont="1" applyFill="1" applyBorder="1"/>
    <xf numFmtId="2" fontId="17" fillId="0" borderId="0" xfId="0" applyNumberFormat="1" applyFont="1" applyFill="1" applyBorder="1" applyAlignment="1">
      <alignment horizontal="center"/>
    </xf>
    <xf numFmtId="0" fontId="17" fillId="0" borderId="0" xfId="0" applyFont="1"/>
    <xf numFmtId="2" fontId="0" fillId="0" borderId="1" xfId="0" applyNumberFormat="1" applyFont="1" applyFill="1" applyBorder="1" applyAlignment="1">
      <alignment horizontal="left"/>
    </xf>
    <xf numFmtId="49" fontId="0" fillId="10" borderId="1" xfId="0" applyNumberFormat="1" applyFont="1" applyFill="1" applyBorder="1"/>
    <xf numFmtId="2" fontId="0" fillId="0" borderId="7" xfId="0" applyNumberFormat="1" applyFont="1" applyFill="1" applyBorder="1" applyAlignment="1">
      <alignment horizontal="left"/>
    </xf>
    <xf numFmtId="0" fontId="6" fillId="0" borderId="16" xfId="0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2" fontId="3" fillId="0" borderId="0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1" xfId="0" applyNumberFormat="1" applyBorder="1"/>
    <xf numFmtId="4" fontId="0" fillId="0" borderId="7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3" fillId="11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/>
    </xf>
    <xf numFmtId="49" fontId="0" fillId="0" borderId="40" xfId="0" applyNumberFormat="1" applyFont="1" applyFill="1" applyBorder="1"/>
    <xf numFmtId="49" fontId="0" fillId="0" borderId="0" xfId="0" applyNumberFormat="1" applyFont="1" applyFill="1" applyBorder="1"/>
    <xf numFmtId="4" fontId="0" fillId="0" borderId="1" xfId="0" applyNumberFormat="1" applyBorder="1"/>
    <xf numFmtId="4" fontId="0" fillId="0" borderId="7" xfId="0" applyNumberFormat="1" applyBorder="1"/>
    <xf numFmtId="170" fontId="0" fillId="0" borderId="0" xfId="0" applyNumberFormat="1" applyFill="1"/>
    <xf numFmtId="2" fontId="3" fillId="11" borderId="39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2" fontId="0" fillId="0" borderId="2" xfId="0" applyNumberFormat="1" applyBorder="1"/>
    <xf numFmtId="2" fontId="0" fillId="0" borderId="0" xfId="0" applyNumberFormat="1" applyAlignment="1">
      <alignment horizontal="center"/>
    </xf>
    <xf numFmtId="2" fontId="16" fillId="0" borderId="0" xfId="0" applyNumberFormat="1" applyFont="1" applyAlignment="1">
      <alignment horizontal="left"/>
    </xf>
    <xf numFmtId="3" fontId="16" fillId="0" borderId="0" xfId="0" applyNumberFormat="1" applyFont="1" applyAlignment="1">
      <alignment horizontal="left"/>
    </xf>
    <xf numFmtId="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6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10" borderId="1" xfId="0" applyFont="1" applyFill="1" applyBorder="1"/>
    <xf numFmtId="1" fontId="0" fillId="10" borderId="1" xfId="0" applyNumberFormat="1" applyFont="1" applyFill="1" applyBorder="1"/>
    <xf numFmtId="4" fontId="0" fillId="8" borderId="0" xfId="0" applyNumberFormat="1" applyFont="1" applyFill="1"/>
    <xf numFmtId="49" fontId="0" fillId="8" borderId="1" xfId="0" applyNumberFormat="1" applyFont="1" applyFill="1" applyBorder="1" applyAlignment="1">
      <alignment horizontal="center"/>
    </xf>
    <xf numFmtId="2" fontId="0" fillId="8" borderId="1" xfId="0" applyNumberFormat="1" applyFont="1" applyFill="1" applyBorder="1" applyAlignment="1">
      <alignment horizontal="center"/>
    </xf>
    <xf numFmtId="1" fontId="0" fillId="8" borderId="1" xfId="0" applyNumberFormat="1" applyFont="1" applyFill="1" applyBorder="1"/>
    <xf numFmtId="4" fontId="0" fillId="8" borderId="1" xfId="0" applyNumberFormat="1" applyFont="1" applyFill="1" applyBorder="1"/>
    <xf numFmtId="0" fontId="0" fillId="0" borderId="0" xfId="0" applyFill="1" applyAlignment="1">
      <alignment horizontal="center"/>
    </xf>
    <xf numFmtId="49" fontId="37" fillId="0" borderId="7" xfId="0" applyNumberFormat="1" applyFont="1" applyFill="1" applyBorder="1" applyAlignment="1">
      <alignment horizontal="center"/>
    </xf>
    <xf numFmtId="49" fontId="37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49" fontId="0" fillId="0" borderId="0" xfId="0" applyNumberFormat="1" applyFont="1" applyFill="1"/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left" vertical="center"/>
    </xf>
    <xf numFmtId="3" fontId="20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 wrapText="1"/>
    </xf>
    <xf numFmtId="2" fontId="3" fillId="11" borderId="1" xfId="0" applyNumberFormat="1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left" vertical="center"/>
    </xf>
    <xf numFmtId="49" fontId="0" fillId="10" borderId="1" xfId="0" applyNumberFormat="1" applyFont="1" applyFill="1" applyBorder="1" applyAlignment="1">
      <alignment horizontal="center" vertical="center"/>
    </xf>
    <xf numFmtId="2" fontId="5" fillId="10" borderId="1" xfId="0" applyNumberFormat="1" applyFont="1" applyFill="1" applyBorder="1" applyAlignment="1">
      <alignment horizontal="center" vertical="center"/>
    </xf>
    <xf numFmtId="1" fontId="0" fillId="10" borderId="1" xfId="0" applyNumberFormat="1" applyFont="1" applyFill="1" applyBorder="1" applyAlignment="1">
      <alignment vertical="center"/>
    </xf>
    <xf numFmtId="4" fontId="0" fillId="10" borderId="1" xfId="0" applyNumberFormat="1" applyFont="1" applyFill="1" applyBorder="1" applyAlignment="1">
      <alignment horizontal="right" vertical="center"/>
    </xf>
    <xf numFmtId="2" fontId="0" fillId="1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vertical="center"/>
    </xf>
    <xf numFmtId="4" fontId="0" fillId="0" borderId="8" xfId="0" applyNumberFormat="1" applyFont="1" applyFill="1" applyBorder="1" applyAlignment="1">
      <alignment horizontal="right" vertical="center"/>
    </xf>
    <xf numFmtId="2" fontId="0" fillId="0" borderId="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right" vertical="center"/>
    </xf>
    <xf numFmtId="2" fontId="0" fillId="0" borderId="0" xfId="0" applyNumberFormat="1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" fontId="3" fillId="0" borderId="27" xfId="0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4" fontId="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11" borderId="4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2" fillId="0" borderId="0" xfId="0" applyFont="1" applyFill="1"/>
    <xf numFmtId="1" fontId="0" fillId="0" borderId="8" xfId="0" applyNumberFormat="1" applyFont="1" applyBorder="1" applyAlignment="1">
      <alignment horizontal="center"/>
    </xf>
    <xf numFmtId="14" fontId="0" fillId="0" borderId="0" xfId="0" applyNumberFormat="1" applyFill="1"/>
    <xf numFmtId="4" fontId="3" fillId="0" borderId="27" xfId="0" applyNumberFormat="1" applyFont="1" applyFill="1" applyBorder="1"/>
    <xf numFmtId="164" fontId="0" fillId="0" borderId="0" xfId="0" applyNumberFormat="1"/>
    <xf numFmtId="0" fontId="22" fillId="0" borderId="0" xfId="6" applyNumberFormat="1" applyFill="1" applyAlignment="1">
      <alignment horizontal="left"/>
    </xf>
    <xf numFmtId="0" fontId="11" fillId="0" borderId="0" xfId="0" applyFont="1" applyFill="1" applyBorder="1"/>
    <xf numFmtId="0" fontId="0" fillId="0" borderId="1" xfId="0" applyBorder="1" applyAlignment="1">
      <alignment vertical="center" wrapText="1"/>
    </xf>
    <xf numFmtId="2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0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top" wrapText="1"/>
    </xf>
    <xf numFmtId="0" fontId="13" fillId="0" borderId="0" xfId="0" applyFont="1" applyFill="1" applyBorder="1"/>
    <xf numFmtId="3" fontId="0" fillId="0" borderId="0" xfId="0" applyNumberFormat="1" applyFont="1" applyFill="1"/>
    <xf numFmtId="0" fontId="9" fillId="0" borderId="0" xfId="1" applyFill="1" applyBorder="1"/>
    <xf numFmtId="0" fontId="2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5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5" fillId="0" borderId="1" xfId="0" applyFont="1" applyBorder="1"/>
    <xf numFmtId="3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right"/>
    </xf>
    <xf numFmtId="0" fontId="8" fillId="10" borderId="1" xfId="0" applyFont="1" applyFill="1" applyBorder="1"/>
    <xf numFmtId="49" fontId="3" fillId="10" borderId="1" xfId="0" applyNumberFormat="1" applyFont="1" applyFill="1" applyBorder="1" applyAlignment="1">
      <alignment horizontal="center"/>
    </xf>
    <xf numFmtId="165" fontId="3" fillId="10" borderId="1" xfId="0" applyNumberFormat="1" applyFont="1" applyFill="1" applyBorder="1" applyAlignment="1">
      <alignment horizontal="center"/>
    </xf>
    <xf numFmtId="3" fontId="3" fillId="10" borderId="1" xfId="0" applyNumberFormat="1" applyFont="1" applyFill="1" applyBorder="1" applyAlignment="1">
      <alignment horizontal="center"/>
    </xf>
    <xf numFmtId="4" fontId="3" fillId="10" borderId="1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0" xfId="0" applyFont="1" applyFill="1" applyBorder="1"/>
    <xf numFmtId="0" fontId="0" fillId="12" borderId="1" xfId="0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4" fontId="3" fillId="10" borderId="3" xfId="0" applyNumberFormat="1" applyFont="1" applyFill="1" applyBorder="1" applyAlignment="1">
      <alignment horizontal="right"/>
    </xf>
    <xf numFmtId="165" fontId="0" fillId="10" borderId="1" xfId="0" applyNumberFormat="1" applyFont="1" applyFill="1" applyBorder="1" applyAlignment="1">
      <alignment horizontal="center"/>
    </xf>
    <xf numFmtId="4" fontId="0" fillId="10" borderId="1" xfId="0" applyNumberFormat="1" applyFont="1" applyFill="1" applyBorder="1" applyAlignment="1">
      <alignment horizontal="right"/>
    </xf>
    <xf numFmtId="4" fontId="0" fillId="10" borderId="3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0" fillId="0" borderId="4" xfId="0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right"/>
    </xf>
    <xf numFmtId="3" fontId="0" fillId="0" borderId="3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5" fillId="0" borderId="0" xfId="0" applyFont="1" applyFill="1" applyBorder="1"/>
    <xf numFmtId="0" fontId="2" fillId="0" borderId="0" xfId="0" applyFont="1" applyFill="1" applyBorder="1" applyAlignment="1"/>
    <xf numFmtId="2" fontId="0" fillId="12" borderId="1" xfId="0" applyNumberFormat="1" applyFont="1" applyFill="1" applyBorder="1" applyAlignment="1">
      <alignment horizontal="center"/>
    </xf>
    <xf numFmtId="4" fontId="0" fillId="12" borderId="1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3" fillId="2" borderId="11" xfId="0" applyNumberFormat="1" applyFont="1" applyFill="1" applyBorder="1" applyAlignment="1">
      <alignment horizontal="right"/>
    </xf>
    <xf numFmtId="4" fontId="3" fillId="0" borderId="14" xfId="0" applyNumberFormat="1" applyFont="1" applyFill="1" applyBorder="1" applyAlignment="1">
      <alignment horizontal="right"/>
    </xf>
    <xf numFmtId="165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right"/>
    </xf>
    <xf numFmtId="0" fontId="22" fillId="0" borderId="0" xfId="6"/>
    <xf numFmtId="0" fontId="5" fillId="0" borderId="41" xfId="0" applyFont="1" applyBorder="1" applyAlignment="1">
      <alignment horizontal="center"/>
    </xf>
    <xf numFmtId="8" fontId="3" fillId="2" borderId="27" xfId="0" applyNumberFormat="1" applyFont="1" applyFill="1" applyBorder="1"/>
    <xf numFmtId="0" fontId="6" fillId="0" borderId="9" xfId="0" applyFont="1" applyBorder="1" applyAlignment="1">
      <alignment horizontal="right" indent="1"/>
    </xf>
    <xf numFmtId="0" fontId="6" fillId="0" borderId="6" xfId="0" applyFont="1" applyBorder="1" applyAlignment="1">
      <alignment horizontal="right" indent="1"/>
    </xf>
    <xf numFmtId="0" fontId="6" fillId="0" borderId="12" xfId="0" applyFont="1" applyBorder="1" applyAlignment="1">
      <alignment horizontal="right" indent="1"/>
    </xf>
    <xf numFmtId="0" fontId="6" fillId="0" borderId="4" xfId="0" applyFont="1" applyBorder="1" applyAlignment="1">
      <alignment horizontal="right" indent="1"/>
    </xf>
    <xf numFmtId="0" fontId="6" fillId="0" borderId="15" xfId="0" applyFont="1" applyBorder="1" applyAlignment="1">
      <alignment horizontal="right" indent="1"/>
    </xf>
    <xf numFmtId="0" fontId="6" fillId="0" borderId="17" xfId="0" applyFont="1" applyBorder="1" applyAlignment="1">
      <alignment horizontal="right" indent="1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2" fontId="3" fillId="0" borderId="9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right" vertical="center"/>
    </xf>
    <xf numFmtId="3" fontId="0" fillId="0" borderId="8" xfId="0" applyNumberFormat="1" applyFill="1" applyBorder="1" applyAlignment="1">
      <alignment horizontal="right" vertical="center"/>
    </xf>
    <xf numFmtId="3" fontId="0" fillId="0" borderId="3" xfId="0" applyNumberFormat="1" applyFill="1" applyBorder="1" applyAlignment="1">
      <alignment horizontal="right" vertical="center"/>
    </xf>
    <xf numFmtId="4" fontId="5" fillId="0" borderId="7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right"/>
    </xf>
    <xf numFmtId="49" fontId="13" fillId="0" borderId="36" xfId="0" applyNumberFormat="1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3" fontId="0" fillId="0" borderId="7" xfId="0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4" fontId="0" fillId="0" borderId="7" xfId="0" applyNumberFormat="1" applyFont="1" applyFill="1" applyBorder="1" applyAlignment="1">
      <alignment horizontal="right" vertical="center"/>
    </xf>
    <xf numFmtId="4" fontId="0" fillId="0" borderId="3" xfId="0" applyNumberFormat="1" applyFont="1" applyFill="1" applyBorder="1" applyAlignment="1">
      <alignment horizontal="right" vertical="center"/>
    </xf>
    <xf numFmtId="2" fontId="0" fillId="0" borderId="2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right" vertical="center"/>
    </xf>
    <xf numFmtId="1" fontId="0" fillId="0" borderId="3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right" vertical="center"/>
    </xf>
    <xf numFmtId="1" fontId="0" fillId="0" borderId="3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2" fontId="0" fillId="0" borderId="7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7" xfId="0" applyNumberFormat="1" applyFont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</cellXfs>
  <cellStyles count="7">
    <cellStyle name="Excel Built-in Hyperlink" xfId="5"/>
    <cellStyle name="Excel Built-in Normal" xfId="4"/>
    <cellStyle name="Excel Built-in Normal 1" xfId="2"/>
    <cellStyle name="Hypertextové prepojenie" xfId="1" builtinId="8"/>
    <cellStyle name="Hypertextové prepojenie 2" xfId="6"/>
    <cellStyle name="Normálna" xfId="0" builtinId="0"/>
    <cellStyle name="Normáln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drej.Rybarsky@cchellenic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bonex@mabonex.sk" TargetMode="External"/><Relationship Id="rId1" Type="http://schemas.openxmlformats.org/officeDocument/2006/relationships/hyperlink" Target="mailto:skladzp@kon-rad.sk" TargetMode="External"/><Relationship Id="rId6" Type="http://schemas.openxmlformats.org/officeDocument/2006/relationships/hyperlink" Target="mailto:dpmaloobchod@kon-rad.sk" TargetMode="External"/><Relationship Id="rId5" Type="http://schemas.openxmlformats.org/officeDocument/2006/relationships/hyperlink" Target="mailto:radovan.kovacik@pepsico.com" TargetMode="External"/><Relationship Id="rId4" Type="http://schemas.openxmlformats.org/officeDocument/2006/relationships/hyperlink" Target="mailto:branislav.rapavy@pepsico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zpc-malacky@stonline.sk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info@dobrelokse.sk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fejesotto@zoznam.s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mailto:katarina.kebisova@metro.sk" TargetMode="External"/><Relationship Id="rId1" Type="http://schemas.openxmlformats.org/officeDocument/2006/relationships/hyperlink" Target="mailto:peter.krajcik@bidvest.sk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mabonex@mabonex.sk" TargetMode="External"/><Relationship Id="rId2" Type="http://schemas.openxmlformats.org/officeDocument/2006/relationships/hyperlink" Target="mailto:objednavky@ryba.sk" TargetMode="External"/><Relationship Id="rId1" Type="http://schemas.openxmlformats.org/officeDocument/2006/relationships/hyperlink" Target="mailto:kosice@inmediazv.sk" TargetMode="External"/><Relationship Id="rId4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mailto:peter.krajcik@bidvest.sk" TargetMode="External"/><Relationship Id="rId1" Type="http://schemas.openxmlformats.org/officeDocument/2006/relationships/hyperlink" Target="mailto:alena.hanakova@bidvest.sk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samuel.podobny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n-direct.sk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mailto:romman696@gmail.com" TargetMode="External"/><Relationship Id="rId2" Type="http://schemas.openxmlformats.org/officeDocument/2006/relationships/hyperlink" Target="mailto:mabonex@mabonex.sk" TargetMode="External"/><Relationship Id="rId1" Type="http://schemas.openxmlformats.org/officeDocument/2006/relationships/hyperlink" Target="mailto:skladzp@kon-rad.sk" TargetMode="External"/><Relationship Id="rId4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mailto:zakaznik@mccarter.s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oman.osvarth@cchellenic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dpmaloobchod@kon-rad.sk" TargetMode="External"/><Relationship Id="rId1" Type="http://schemas.openxmlformats.org/officeDocument/2006/relationships/hyperlink" Target="mailto:skladzp@kon-rad.s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radovan.kovacik@pepsico.com" TargetMode="External"/><Relationship Id="rId1" Type="http://schemas.openxmlformats.org/officeDocument/2006/relationships/hyperlink" Target="mailto:branislav.rapavy@pepsico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zakaznik@mccarter.s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dpmaloobchod@kon-rad.sk" TargetMode="External"/><Relationship Id="rId1" Type="http://schemas.openxmlformats.org/officeDocument/2006/relationships/hyperlink" Target="mailto:skladzp@kon-rad.sk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23" zoomScaleNormal="100" workbookViewId="0">
      <selection activeCell="E60" sqref="E60"/>
    </sheetView>
  </sheetViews>
  <sheetFormatPr defaultColWidth="9.140625" defaultRowHeight="15" x14ac:dyDescent="0.25"/>
  <cols>
    <col min="1" max="1" width="8.5703125" style="2" bestFit="1" customWidth="1"/>
    <col min="2" max="2" width="10.140625" style="2" customWidth="1"/>
    <col min="3" max="3" width="31.140625" style="5" customWidth="1"/>
    <col min="4" max="4" width="5" style="2" bestFit="1" customWidth="1"/>
    <col min="5" max="5" width="10.85546875" style="2" customWidth="1"/>
    <col min="6" max="6" width="9.140625" style="3" customWidth="1"/>
    <col min="7" max="7" width="10.140625" style="4" customWidth="1"/>
    <col min="8" max="16384" width="9.140625" style="5"/>
  </cols>
  <sheetData>
    <row r="1" spans="1:12" ht="18.75" x14ac:dyDescent="0.3">
      <c r="A1" s="1"/>
      <c r="C1" s="2"/>
    </row>
    <row r="2" spans="1:12" s="11" customFormat="1" ht="60" x14ac:dyDescent="0.25">
      <c r="A2" s="6" t="s">
        <v>0</v>
      </c>
      <c r="B2" s="6" t="s">
        <v>0</v>
      </c>
      <c r="C2" s="7" t="s">
        <v>1</v>
      </c>
      <c r="D2" s="6" t="s">
        <v>2</v>
      </c>
      <c r="E2" s="8" t="s">
        <v>3</v>
      </c>
      <c r="F2" s="9" t="s">
        <v>4</v>
      </c>
      <c r="G2" s="10" t="s">
        <v>5</v>
      </c>
    </row>
    <row r="3" spans="1:12" s="18" customFormat="1" x14ac:dyDescent="0.25">
      <c r="A3" s="12">
        <v>220049</v>
      </c>
      <c r="B3" s="13" t="s">
        <v>6</v>
      </c>
      <c r="C3" s="14" t="s">
        <v>7</v>
      </c>
      <c r="D3" s="13" t="s">
        <v>8</v>
      </c>
      <c r="E3" s="15">
        <v>0.3</v>
      </c>
      <c r="F3" s="16">
        <v>1400</v>
      </c>
      <c r="G3" s="17">
        <f t="shared" ref="G3:G23" si="0">E3*F3</f>
        <v>420</v>
      </c>
      <c r="H3" s="11"/>
    </row>
    <row r="4" spans="1:12" s="18" customFormat="1" x14ac:dyDescent="0.25">
      <c r="A4" s="19" t="s">
        <v>9</v>
      </c>
      <c r="B4" s="19" t="s">
        <v>10</v>
      </c>
      <c r="C4" s="20" t="s">
        <v>11</v>
      </c>
      <c r="D4" s="19" t="s">
        <v>8</v>
      </c>
      <c r="E4" s="15">
        <v>0.3</v>
      </c>
      <c r="F4" s="21">
        <v>550</v>
      </c>
      <c r="G4" s="17">
        <f t="shared" si="0"/>
        <v>165</v>
      </c>
      <c r="H4" s="11"/>
    </row>
    <row r="5" spans="1:12" s="18" customFormat="1" x14ac:dyDescent="0.25">
      <c r="A5" s="19" t="s">
        <v>12</v>
      </c>
      <c r="B5" s="19" t="s">
        <v>13</v>
      </c>
      <c r="C5" s="20" t="s">
        <v>14</v>
      </c>
      <c r="D5" s="19" t="s">
        <v>8</v>
      </c>
      <c r="E5" s="15">
        <v>0.3</v>
      </c>
      <c r="F5" s="21">
        <v>1200</v>
      </c>
      <c r="G5" s="17">
        <f t="shared" si="0"/>
        <v>360</v>
      </c>
    </row>
    <row r="6" spans="1:12" s="18" customFormat="1" x14ac:dyDescent="0.25">
      <c r="A6" s="19" t="s">
        <v>15</v>
      </c>
      <c r="B6" s="19" t="s">
        <v>16</v>
      </c>
      <c r="C6" s="20" t="s">
        <v>17</v>
      </c>
      <c r="D6" s="19" t="s">
        <v>8</v>
      </c>
      <c r="E6" s="15">
        <v>0.35</v>
      </c>
      <c r="F6" s="21">
        <v>650</v>
      </c>
      <c r="G6" s="17">
        <f t="shared" si="0"/>
        <v>227.49999999999997</v>
      </c>
      <c r="H6" s="11"/>
    </row>
    <row r="7" spans="1:12" s="18" customFormat="1" x14ac:dyDescent="0.25">
      <c r="A7" s="19" t="s">
        <v>18</v>
      </c>
      <c r="B7" s="19" t="s">
        <v>19</v>
      </c>
      <c r="C7" s="20" t="s">
        <v>20</v>
      </c>
      <c r="D7" s="19" t="s">
        <v>8</v>
      </c>
      <c r="E7" s="15">
        <v>0.35</v>
      </c>
      <c r="F7" s="21">
        <v>400</v>
      </c>
      <c r="G7" s="17">
        <f t="shared" si="0"/>
        <v>140</v>
      </c>
    </row>
    <row r="8" spans="1:12" s="18" customFormat="1" ht="15.75" thickBot="1" x14ac:dyDescent="0.3">
      <c r="A8" s="22"/>
      <c r="B8" s="22" t="s">
        <v>21</v>
      </c>
      <c r="C8" s="23" t="s">
        <v>22</v>
      </c>
      <c r="D8" s="22" t="s">
        <v>8</v>
      </c>
      <c r="E8" s="24">
        <v>0.35</v>
      </c>
      <c r="F8" s="25">
        <v>250</v>
      </c>
      <c r="G8" s="26">
        <f t="shared" si="0"/>
        <v>87.5</v>
      </c>
    </row>
    <row r="9" spans="1:12" s="18" customFormat="1" x14ac:dyDescent="0.25">
      <c r="A9" s="27"/>
      <c r="B9" s="27" t="s">
        <v>23</v>
      </c>
      <c r="C9" s="28" t="s">
        <v>24</v>
      </c>
      <c r="D9" s="27" t="s">
        <v>8</v>
      </c>
      <c r="E9" s="15">
        <v>0.35</v>
      </c>
      <c r="F9" s="16">
        <v>1500</v>
      </c>
      <c r="G9" s="17">
        <f t="shared" si="0"/>
        <v>525</v>
      </c>
    </row>
    <row r="10" spans="1:12" s="18" customFormat="1" x14ac:dyDescent="0.25">
      <c r="A10" s="19"/>
      <c r="B10" s="19" t="s">
        <v>25</v>
      </c>
      <c r="C10" s="20" t="s">
        <v>26</v>
      </c>
      <c r="D10" s="19" t="s">
        <v>8</v>
      </c>
      <c r="E10" s="15">
        <v>0.35</v>
      </c>
      <c r="F10" s="21">
        <v>1800</v>
      </c>
      <c r="G10" s="17">
        <f t="shared" si="0"/>
        <v>630</v>
      </c>
    </row>
    <row r="11" spans="1:12" s="18" customFormat="1" x14ac:dyDescent="0.25">
      <c r="A11" s="19"/>
      <c r="B11" s="19" t="s">
        <v>27</v>
      </c>
      <c r="C11" s="20" t="s">
        <v>28</v>
      </c>
      <c r="D11" s="19" t="s">
        <v>8</v>
      </c>
      <c r="E11" s="15">
        <v>0.35</v>
      </c>
      <c r="F11" s="21">
        <v>800</v>
      </c>
      <c r="G11" s="17">
        <f t="shared" si="0"/>
        <v>280</v>
      </c>
    </row>
    <row r="12" spans="1:12" s="18" customFormat="1" x14ac:dyDescent="0.25">
      <c r="A12" s="19" t="s">
        <v>29</v>
      </c>
      <c r="B12" s="19" t="s">
        <v>30</v>
      </c>
      <c r="C12" s="20" t="s">
        <v>31</v>
      </c>
      <c r="D12" s="19" t="s">
        <v>8</v>
      </c>
      <c r="E12" s="15">
        <v>0.34</v>
      </c>
      <c r="F12" s="21">
        <v>900</v>
      </c>
      <c r="G12" s="17">
        <f t="shared" si="0"/>
        <v>306</v>
      </c>
    </row>
    <row r="13" spans="1:12" s="18" customFormat="1" x14ac:dyDescent="0.25">
      <c r="A13" s="19" t="s">
        <v>32</v>
      </c>
      <c r="B13" s="19" t="s">
        <v>33</v>
      </c>
      <c r="C13" s="20" t="s">
        <v>34</v>
      </c>
      <c r="D13" s="19" t="s">
        <v>8</v>
      </c>
      <c r="E13" s="15">
        <v>0.34</v>
      </c>
      <c r="F13" s="21">
        <v>600</v>
      </c>
      <c r="G13" s="17">
        <f t="shared" si="0"/>
        <v>204.00000000000003</v>
      </c>
    </row>
    <row r="14" spans="1:12" s="18" customFormat="1" x14ac:dyDescent="0.25">
      <c r="A14" s="19"/>
      <c r="B14" s="19" t="s">
        <v>35</v>
      </c>
      <c r="C14" s="20" t="s">
        <v>36</v>
      </c>
      <c r="D14" s="19" t="s">
        <v>8</v>
      </c>
      <c r="E14" s="15">
        <v>0.34</v>
      </c>
      <c r="F14" s="21">
        <v>100</v>
      </c>
      <c r="G14" s="17">
        <f t="shared" si="0"/>
        <v>34</v>
      </c>
    </row>
    <row r="15" spans="1:12" s="18" customFormat="1" x14ac:dyDescent="0.25">
      <c r="A15" s="19"/>
      <c r="B15" s="19" t="s">
        <v>37</v>
      </c>
      <c r="C15" s="20" t="s">
        <v>38</v>
      </c>
      <c r="D15" s="19" t="s">
        <v>8</v>
      </c>
      <c r="E15" s="15">
        <v>0.49</v>
      </c>
      <c r="F15" s="21">
        <v>200</v>
      </c>
      <c r="G15" s="17">
        <f t="shared" si="0"/>
        <v>98</v>
      </c>
      <c r="L15" s="18" t="s">
        <v>39</v>
      </c>
    </row>
    <row r="16" spans="1:12" s="18" customFormat="1" x14ac:dyDescent="0.25">
      <c r="A16" s="19"/>
      <c r="B16" s="19" t="s">
        <v>40</v>
      </c>
      <c r="C16" s="20" t="s">
        <v>41</v>
      </c>
      <c r="D16" s="19" t="s">
        <v>8</v>
      </c>
      <c r="E16" s="15">
        <v>0.49</v>
      </c>
      <c r="F16" s="21">
        <v>200</v>
      </c>
      <c r="G16" s="17">
        <f t="shared" si="0"/>
        <v>98</v>
      </c>
    </row>
    <row r="17" spans="1:7" s="18" customFormat="1" x14ac:dyDescent="0.25">
      <c r="A17" s="19"/>
      <c r="B17" s="19" t="s">
        <v>42</v>
      </c>
      <c r="C17" s="20" t="s">
        <v>43</v>
      </c>
      <c r="D17" s="19" t="s">
        <v>8</v>
      </c>
      <c r="E17" s="15">
        <v>0.49</v>
      </c>
      <c r="F17" s="21">
        <v>650</v>
      </c>
      <c r="G17" s="17">
        <f t="shared" si="0"/>
        <v>318.5</v>
      </c>
    </row>
    <row r="18" spans="1:7" s="18" customFormat="1" x14ac:dyDescent="0.25">
      <c r="A18" s="19"/>
      <c r="B18" s="19" t="s">
        <v>44</v>
      </c>
      <c r="C18" s="20" t="s">
        <v>45</v>
      </c>
      <c r="D18" s="19" t="s">
        <v>8</v>
      </c>
      <c r="E18" s="15">
        <v>0.49</v>
      </c>
      <c r="F18" s="21">
        <v>500</v>
      </c>
      <c r="G18" s="17">
        <f t="shared" si="0"/>
        <v>245</v>
      </c>
    </row>
    <row r="19" spans="1:7" s="18" customFormat="1" x14ac:dyDescent="0.25">
      <c r="A19" s="19"/>
      <c r="B19" s="19" t="s">
        <v>46</v>
      </c>
      <c r="C19" s="20" t="s">
        <v>47</v>
      </c>
      <c r="D19" s="19" t="s">
        <v>8</v>
      </c>
      <c r="E19" s="15">
        <v>0.56999999999999995</v>
      </c>
      <c r="F19" s="21">
        <v>50</v>
      </c>
      <c r="G19" s="17">
        <f t="shared" si="0"/>
        <v>28.499999999999996</v>
      </c>
    </row>
    <row r="20" spans="1:7" s="18" customFormat="1" x14ac:dyDescent="0.25">
      <c r="A20" s="19"/>
      <c r="B20" s="19" t="s">
        <v>48</v>
      </c>
      <c r="C20" s="20" t="s">
        <v>49</v>
      </c>
      <c r="D20" s="19" t="s">
        <v>8</v>
      </c>
      <c r="E20" s="15">
        <v>0.56999999999999995</v>
      </c>
      <c r="F20" s="21">
        <v>50</v>
      </c>
      <c r="G20" s="17">
        <f t="shared" si="0"/>
        <v>28.499999999999996</v>
      </c>
    </row>
    <row r="21" spans="1:7" s="18" customFormat="1" x14ac:dyDescent="0.25">
      <c r="A21" s="19"/>
      <c r="B21" s="19" t="s">
        <v>50</v>
      </c>
      <c r="C21" s="20" t="s">
        <v>51</v>
      </c>
      <c r="D21" s="19" t="s">
        <v>8</v>
      </c>
      <c r="E21" s="15">
        <v>0.56999999999999995</v>
      </c>
      <c r="F21" s="21">
        <v>100</v>
      </c>
      <c r="G21" s="17">
        <f t="shared" si="0"/>
        <v>56.999999999999993</v>
      </c>
    </row>
    <row r="22" spans="1:7" s="18" customFormat="1" x14ac:dyDescent="0.25">
      <c r="A22" s="19"/>
      <c r="B22" s="19" t="s">
        <v>52</v>
      </c>
      <c r="C22" s="20" t="s">
        <v>53</v>
      </c>
      <c r="D22" s="19" t="s">
        <v>8</v>
      </c>
      <c r="E22" s="15">
        <v>0.56999999999999995</v>
      </c>
      <c r="F22" s="21">
        <v>250</v>
      </c>
      <c r="G22" s="17">
        <f t="shared" si="0"/>
        <v>142.5</v>
      </c>
    </row>
    <row r="23" spans="1:7" s="18" customFormat="1" ht="15.75" thickBot="1" x14ac:dyDescent="0.3">
      <c r="A23" s="29"/>
      <c r="B23" s="29" t="s">
        <v>54</v>
      </c>
      <c r="C23" s="30" t="s">
        <v>55</v>
      </c>
      <c r="D23" s="29" t="s">
        <v>8</v>
      </c>
      <c r="E23" s="31">
        <v>0.56999999999999995</v>
      </c>
      <c r="F23" s="32">
        <v>150</v>
      </c>
      <c r="G23" s="33">
        <f t="shared" si="0"/>
        <v>85.499999999999986</v>
      </c>
    </row>
    <row r="24" spans="1:7" x14ac:dyDescent="0.25">
      <c r="A24" s="654" t="s">
        <v>56</v>
      </c>
      <c r="B24" s="655"/>
      <c r="C24" s="655"/>
      <c r="D24" s="655"/>
      <c r="E24" s="655"/>
      <c r="F24" s="34" t="s">
        <v>57</v>
      </c>
      <c r="G24" s="35">
        <f>SUM(G3:G23)</f>
        <v>4480.5</v>
      </c>
    </row>
    <row r="25" spans="1:7" ht="15.75" thickBot="1" x14ac:dyDescent="0.3">
      <c r="A25" s="656" t="s">
        <v>56</v>
      </c>
      <c r="B25" s="657"/>
      <c r="C25" s="657"/>
      <c r="D25" s="657"/>
      <c r="E25" s="657"/>
      <c r="F25" s="36" t="s">
        <v>58</v>
      </c>
      <c r="G25" s="37">
        <f>G24*1.2</f>
        <v>5376.5999999999995</v>
      </c>
    </row>
    <row r="26" spans="1:7" ht="15.75" x14ac:dyDescent="0.25">
      <c r="C26" s="38"/>
      <c r="G26" s="39"/>
    </row>
    <row r="27" spans="1:7" x14ac:dyDescent="0.25">
      <c r="C27" s="40" t="s">
        <v>59</v>
      </c>
      <c r="D27" s="18"/>
      <c r="F27" s="41"/>
    </row>
    <row r="28" spans="1:7" x14ac:dyDescent="0.25">
      <c r="C28" s="42" t="s">
        <v>60</v>
      </c>
      <c r="D28" s="18"/>
      <c r="F28" s="43"/>
    </row>
    <row r="29" spans="1:7" x14ac:dyDescent="0.25">
      <c r="C29" s="44" t="s">
        <v>61</v>
      </c>
      <c r="D29" s="18"/>
      <c r="F29" s="43"/>
      <c r="G29" s="4" t="s">
        <v>39</v>
      </c>
    </row>
    <row r="30" spans="1:7" x14ac:dyDescent="0.25">
      <c r="D30" s="18"/>
      <c r="F30" s="43"/>
    </row>
    <row r="31" spans="1:7" x14ac:dyDescent="0.25">
      <c r="C31" s="40" t="s">
        <v>62</v>
      </c>
      <c r="D31" s="18"/>
      <c r="F31" s="43"/>
    </row>
    <row r="32" spans="1:7" x14ac:dyDescent="0.25">
      <c r="C32" s="42" t="s">
        <v>63</v>
      </c>
      <c r="D32" s="18"/>
      <c r="F32" s="43"/>
    </row>
    <row r="33" spans="3:6" x14ac:dyDescent="0.25">
      <c r="C33" s="42"/>
      <c r="D33" s="18"/>
      <c r="F33" s="43"/>
    </row>
    <row r="34" spans="3:6" x14ac:dyDescent="0.25">
      <c r="C34" s="45" t="s">
        <v>64</v>
      </c>
      <c r="D34" s="18"/>
      <c r="F34" s="43"/>
    </row>
    <row r="35" spans="3:6" x14ac:dyDescent="0.25">
      <c r="C35" s="42" t="s">
        <v>65</v>
      </c>
      <c r="D35" s="18"/>
      <c r="F35" s="43"/>
    </row>
    <row r="36" spans="3:6" x14ac:dyDescent="0.25">
      <c r="C36" s="42"/>
      <c r="D36" s="18"/>
      <c r="F36" s="43"/>
    </row>
    <row r="37" spans="3:6" x14ac:dyDescent="0.25">
      <c r="C37" s="45" t="s">
        <v>66</v>
      </c>
      <c r="D37" s="18"/>
      <c r="F37" s="43"/>
    </row>
    <row r="38" spans="3:6" x14ac:dyDescent="0.25">
      <c r="C38" s="46" t="s">
        <v>67</v>
      </c>
      <c r="D38" s="5"/>
    </row>
    <row r="39" spans="3:6" x14ac:dyDescent="0.25">
      <c r="C39" s="46" t="s">
        <v>68</v>
      </c>
      <c r="D39" s="5"/>
    </row>
    <row r="40" spans="3:6" x14ac:dyDescent="0.25">
      <c r="C40" s="42"/>
      <c r="D40" s="5"/>
    </row>
    <row r="41" spans="3:6" x14ac:dyDescent="0.25">
      <c r="C41" s="42"/>
    </row>
    <row r="42" spans="3:6" x14ac:dyDescent="0.25">
      <c r="C42" s="5" t="s">
        <v>69</v>
      </c>
    </row>
    <row r="43" spans="3:6" ht="18.75" x14ac:dyDescent="0.3">
      <c r="C43" s="1" t="s">
        <v>70</v>
      </c>
    </row>
    <row r="44" spans="3:6" ht="18.75" x14ac:dyDescent="0.3">
      <c r="C44" s="1"/>
    </row>
  </sheetData>
  <mergeCells count="2">
    <mergeCell ref="A24:E24"/>
    <mergeCell ref="A25:E25"/>
  </mergeCells>
  <hyperlinks>
    <hyperlink ref="C28" r:id="rId1"/>
    <hyperlink ref="C32" r:id="rId2"/>
    <hyperlink ref="C35" r:id="rId3" tooltip="Andrej.Rybarsky@cchellenic.com" display="mailto:Andrej.Rybarsky@cchellenic.com"/>
    <hyperlink ref="C38" r:id="rId4" display="mailto:branislav.rapavy@pepsico.com"/>
    <hyperlink ref="C39" r:id="rId5" display="mailto:radovan.kovacik@pepsico.com"/>
    <hyperlink ref="C29" r:id="rId6"/>
  </hyperlinks>
  <pageMargins left="0.7" right="0.7" top="0.75" bottom="0.75" header="0.3" footer="0.3"/>
  <pageSetup paperSize="9" orientation="portrait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opLeftCell="A31" zoomScaleNormal="100" workbookViewId="0">
      <selection activeCell="C31" sqref="C31"/>
    </sheetView>
  </sheetViews>
  <sheetFormatPr defaultColWidth="9.140625" defaultRowHeight="15" x14ac:dyDescent="0.25"/>
  <cols>
    <col min="1" max="1" width="8.5703125" style="281" bestFit="1" customWidth="1"/>
    <col min="2" max="2" width="8.5703125" style="281" customWidth="1"/>
    <col min="3" max="3" width="42.7109375" style="289" customWidth="1"/>
    <col min="4" max="4" width="3.140625" style="281" customWidth="1"/>
    <col min="5" max="6" width="11.140625" style="283" customWidth="1"/>
    <col min="7" max="7" width="9.85546875" style="284" customWidth="1"/>
    <col min="8" max="8" width="9" style="286" bestFit="1" customWidth="1"/>
    <col min="9" max="16384" width="9.140625" style="151"/>
  </cols>
  <sheetData>
    <row r="1" spans="1:8" s="260" customFormat="1" ht="18.75" x14ac:dyDescent="0.25">
      <c r="A1" s="256"/>
      <c r="B1" s="256"/>
      <c r="C1" s="256"/>
      <c r="D1" s="256"/>
      <c r="E1" s="257"/>
      <c r="F1" s="257"/>
      <c r="G1" s="258"/>
      <c r="H1" s="259"/>
    </row>
    <row r="2" spans="1:8" ht="45" x14ac:dyDescent="0.25">
      <c r="A2" s="53" t="s">
        <v>0</v>
      </c>
      <c r="B2" s="53" t="s">
        <v>0</v>
      </c>
      <c r="C2" s="52" t="s">
        <v>476</v>
      </c>
      <c r="D2" s="53"/>
      <c r="E2" s="85" t="s">
        <v>3</v>
      </c>
      <c r="F2" s="85" t="s">
        <v>477</v>
      </c>
      <c r="G2" s="55" t="s">
        <v>87</v>
      </c>
      <c r="H2" s="56" t="s">
        <v>72</v>
      </c>
    </row>
    <row r="3" spans="1:8" s="266" customFormat="1" ht="15.75" x14ac:dyDescent="0.25">
      <c r="A3" s="261"/>
      <c r="B3" s="261" t="s">
        <v>478</v>
      </c>
      <c r="C3" s="262" t="s">
        <v>479</v>
      </c>
      <c r="D3" s="261" t="s">
        <v>8</v>
      </c>
      <c r="E3" s="263">
        <v>0.38</v>
      </c>
      <c r="F3" s="263">
        <f>E3*1.2</f>
        <v>0.45599999999999996</v>
      </c>
      <c r="G3" s="264" t="s">
        <v>480</v>
      </c>
      <c r="H3" s="265">
        <f t="shared" ref="H3:H34" si="0">E3*G3</f>
        <v>133</v>
      </c>
    </row>
    <row r="4" spans="1:8" s="266" customFormat="1" x14ac:dyDescent="0.25">
      <c r="A4" s="261"/>
      <c r="B4" s="261" t="s">
        <v>481</v>
      </c>
      <c r="C4" s="262" t="s">
        <v>482</v>
      </c>
      <c r="D4" s="261" t="s">
        <v>8</v>
      </c>
      <c r="E4" s="263">
        <v>0.38</v>
      </c>
      <c r="F4" s="263">
        <f t="shared" ref="F4:F67" si="1">E4*1.2</f>
        <v>0.45599999999999996</v>
      </c>
      <c r="G4" s="264" t="s">
        <v>483</v>
      </c>
      <c r="H4" s="265">
        <f t="shared" si="0"/>
        <v>380</v>
      </c>
    </row>
    <row r="5" spans="1:8" s="266" customFormat="1" x14ac:dyDescent="0.25">
      <c r="A5" s="261"/>
      <c r="B5" s="261" t="s">
        <v>484</v>
      </c>
      <c r="C5" s="262" t="s">
        <v>485</v>
      </c>
      <c r="D5" s="261" t="s">
        <v>8</v>
      </c>
      <c r="E5" s="263">
        <v>0.41</v>
      </c>
      <c r="F5" s="263">
        <f t="shared" si="1"/>
        <v>0.49199999999999994</v>
      </c>
      <c r="G5" s="264" t="s">
        <v>486</v>
      </c>
      <c r="H5" s="265">
        <f t="shared" si="0"/>
        <v>41</v>
      </c>
    </row>
    <row r="6" spans="1:8" s="266" customFormat="1" ht="15.75" x14ac:dyDescent="0.25">
      <c r="A6" s="261"/>
      <c r="B6" s="261" t="s">
        <v>487</v>
      </c>
      <c r="C6" s="262" t="s">
        <v>488</v>
      </c>
      <c r="D6" s="261" t="s">
        <v>8</v>
      </c>
      <c r="E6" s="263">
        <v>0.33</v>
      </c>
      <c r="F6" s="263">
        <f t="shared" si="1"/>
        <v>0.39600000000000002</v>
      </c>
      <c r="G6" s="264" t="s">
        <v>489</v>
      </c>
      <c r="H6" s="265">
        <f t="shared" si="0"/>
        <v>66</v>
      </c>
    </row>
    <row r="7" spans="1:8" s="266" customFormat="1" x14ac:dyDescent="0.25">
      <c r="A7" s="261"/>
      <c r="B7" s="261" t="s">
        <v>490</v>
      </c>
      <c r="C7" s="262" t="s">
        <v>491</v>
      </c>
      <c r="D7" s="261" t="s">
        <v>8</v>
      </c>
      <c r="E7" s="263">
        <v>0.33</v>
      </c>
      <c r="F7" s="263">
        <f t="shared" si="1"/>
        <v>0.39600000000000002</v>
      </c>
      <c r="G7" s="264" t="s">
        <v>492</v>
      </c>
      <c r="H7" s="265">
        <f t="shared" si="0"/>
        <v>280.5</v>
      </c>
    </row>
    <row r="8" spans="1:8" s="266" customFormat="1" x14ac:dyDescent="0.25">
      <c r="A8" s="261"/>
      <c r="B8" s="261" t="s">
        <v>493</v>
      </c>
      <c r="C8" s="262" t="s">
        <v>494</v>
      </c>
      <c r="D8" s="261" t="s">
        <v>8</v>
      </c>
      <c r="E8" s="263">
        <v>0.33</v>
      </c>
      <c r="F8" s="263">
        <f t="shared" si="1"/>
        <v>0.39600000000000002</v>
      </c>
      <c r="G8" s="264" t="s">
        <v>492</v>
      </c>
      <c r="H8" s="265">
        <f t="shared" si="0"/>
        <v>280.5</v>
      </c>
    </row>
    <row r="9" spans="1:8" s="266" customFormat="1" ht="15.75" x14ac:dyDescent="0.25">
      <c r="A9" s="261"/>
      <c r="B9" s="261" t="s">
        <v>495</v>
      </c>
      <c r="C9" s="262" t="s">
        <v>496</v>
      </c>
      <c r="D9" s="261" t="s">
        <v>8</v>
      </c>
      <c r="E9" s="263">
        <v>0.37</v>
      </c>
      <c r="F9" s="263">
        <f t="shared" si="1"/>
        <v>0.44400000000000001</v>
      </c>
      <c r="G9" s="264" t="s">
        <v>497</v>
      </c>
      <c r="H9" s="265">
        <f t="shared" si="0"/>
        <v>18.5</v>
      </c>
    </row>
    <row r="10" spans="1:8" s="266" customFormat="1" x14ac:dyDescent="0.25">
      <c r="A10" s="261"/>
      <c r="B10" s="261" t="s">
        <v>498</v>
      </c>
      <c r="C10" s="262" t="s">
        <v>499</v>
      </c>
      <c r="D10" s="261" t="s">
        <v>8</v>
      </c>
      <c r="E10" s="263">
        <v>0.37</v>
      </c>
      <c r="F10" s="263">
        <f t="shared" si="1"/>
        <v>0.44400000000000001</v>
      </c>
      <c r="G10" s="264" t="s">
        <v>489</v>
      </c>
      <c r="H10" s="265">
        <f t="shared" si="0"/>
        <v>74</v>
      </c>
    </row>
    <row r="11" spans="1:8" s="266" customFormat="1" ht="15.75" x14ac:dyDescent="0.25">
      <c r="A11" s="261"/>
      <c r="B11" s="261" t="s">
        <v>500</v>
      </c>
      <c r="C11" s="262" t="s">
        <v>501</v>
      </c>
      <c r="D11" s="261" t="s">
        <v>8</v>
      </c>
      <c r="E11" s="263">
        <v>0.52</v>
      </c>
      <c r="F11" s="263">
        <f t="shared" si="1"/>
        <v>0.624</v>
      </c>
      <c r="G11" s="264" t="s">
        <v>497</v>
      </c>
      <c r="H11" s="265">
        <f t="shared" si="0"/>
        <v>26</v>
      </c>
    </row>
    <row r="12" spans="1:8" s="266" customFormat="1" x14ac:dyDescent="0.25">
      <c r="A12" s="261"/>
      <c r="B12" s="261" t="s">
        <v>502</v>
      </c>
      <c r="C12" s="262" t="s">
        <v>503</v>
      </c>
      <c r="D12" s="261" t="s">
        <v>8</v>
      </c>
      <c r="E12" s="263">
        <v>0.52</v>
      </c>
      <c r="F12" s="263">
        <f t="shared" si="1"/>
        <v>0.624</v>
      </c>
      <c r="G12" s="264" t="s">
        <v>486</v>
      </c>
      <c r="H12" s="265">
        <f t="shared" si="0"/>
        <v>52</v>
      </c>
    </row>
    <row r="13" spans="1:8" s="266" customFormat="1" x14ac:dyDescent="0.25">
      <c r="A13" s="261"/>
      <c r="B13" s="261" t="s">
        <v>504</v>
      </c>
      <c r="C13" s="262" t="s">
        <v>505</v>
      </c>
      <c r="D13" s="261" t="s">
        <v>8</v>
      </c>
      <c r="E13" s="263">
        <v>0.52</v>
      </c>
      <c r="F13" s="263">
        <f t="shared" si="1"/>
        <v>0.624</v>
      </c>
      <c r="G13" s="264" t="s">
        <v>506</v>
      </c>
      <c r="H13" s="265">
        <f t="shared" si="0"/>
        <v>10.4</v>
      </c>
    </row>
    <row r="14" spans="1:8" s="266" customFormat="1" ht="15.75" x14ac:dyDescent="0.25">
      <c r="A14" s="267">
        <v>220046</v>
      </c>
      <c r="B14" s="261" t="s">
        <v>507</v>
      </c>
      <c r="C14" s="262" t="s">
        <v>508</v>
      </c>
      <c r="D14" s="261" t="s">
        <v>8</v>
      </c>
      <c r="E14" s="263">
        <v>0.36</v>
      </c>
      <c r="F14" s="263">
        <f t="shared" si="1"/>
        <v>0.432</v>
      </c>
      <c r="G14" s="264" t="s">
        <v>489</v>
      </c>
      <c r="H14" s="265">
        <f t="shared" si="0"/>
        <v>72</v>
      </c>
    </row>
    <row r="15" spans="1:8" s="266" customFormat="1" ht="15.75" x14ac:dyDescent="0.25">
      <c r="A15" s="261" t="s">
        <v>509</v>
      </c>
      <c r="B15" s="261" t="s">
        <v>510</v>
      </c>
      <c r="C15" s="262" t="s">
        <v>511</v>
      </c>
      <c r="D15" s="261" t="s">
        <v>8</v>
      </c>
      <c r="E15" s="263">
        <v>0.37</v>
      </c>
      <c r="F15" s="263">
        <f t="shared" si="1"/>
        <v>0.44400000000000001</v>
      </c>
      <c r="G15" s="264" t="s">
        <v>512</v>
      </c>
      <c r="H15" s="265">
        <f t="shared" si="0"/>
        <v>11.1</v>
      </c>
    </row>
    <row r="16" spans="1:8" s="266" customFormat="1" ht="15.75" x14ac:dyDescent="0.25">
      <c r="A16" s="261"/>
      <c r="B16" s="268">
        <v>300092</v>
      </c>
      <c r="C16" s="269" t="s">
        <v>513</v>
      </c>
      <c r="D16" s="261" t="s">
        <v>8</v>
      </c>
      <c r="E16" s="263">
        <v>0.23</v>
      </c>
      <c r="F16" s="263">
        <f t="shared" si="1"/>
        <v>0.27600000000000002</v>
      </c>
      <c r="G16" s="264" t="s">
        <v>497</v>
      </c>
      <c r="H16" s="265">
        <f t="shared" si="0"/>
        <v>11.5</v>
      </c>
    </row>
    <row r="17" spans="1:8" s="266" customFormat="1" ht="15.75" x14ac:dyDescent="0.25">
      <c r="A17" s="261"/>
      <c r="B17" s="268">
        <v>300103</v>
      </c>
      <c r="C17" s="269" t="s">
        <v>514</v>
      </c>
      <c r="D17" s="261" t="s">
        <v>8</v>
      </c>
      <c r="E17" s="263">
        <v>0.21</v>
      </c>
      <c r="F17" s="263">
        <f t="shared" si="1"/>
        <v>0.252</v>
      </c>
      <c r="G17" s="264" t="s">
        <v>486</v>
      </c>
      <c r="H17" s="265">
        <f t="shared" si="0"/>
        <v>21</v>
      </c>
    </row>
    <row r="18" spans="1:8" s="266" customFormat="1" ht="15.75" x14ac:dyDescent="0.25">
      <c r="A18" s="261" t="s">
        <v>515</v>
      </c>
      <c r="B18" s="261" t="s">
        <v>516</v>
      </c>
      <c r="C18" s="262" t="s">
        <v>517</v>
      </c>
      <c r="D18" s="261" t="s">
        <v>8</v>
      </c>
      <c r="E18" s="263">
        <v>0.48</v>
      </c>
      <c r="F18" s="263">
        <f t="shared" si="1"/>
        <v>0.57599999999999996</v>
      </c>
      <c r="G18" s="264" t="s">
        <v>486</v>
      </c>
      <c r="H18" s="265">
        <f t="shared" si="0"/>
        <v>48</v>
      </c>
    </row>
    <row r="19" spans="1:8" s="266" customFormat="1" x14ac:dyDescent="0.25">
      <c r="A19" s="261"/>
      <c r="B19" s="261" t="s">
        <v>518</v>
      </c>
      <c r="C19" s="262" t="s">
        <v>519</v>
      </c>
      <c r="D19" s="261" t="s">
        <v>8</v>
      </c>
      <c r="E19" s="263">
        <v>0.51</v>
      </c>
      <c r="F19" s="263">
        <f t="shared" si="1"/>
        <v>0.61199999999999999</v>
      </c>
      <c r="G19" s="264" t="s">
        <v>520</v>
      </c>
      <c r="H19" s="265">
        <f t="shared" si="0"/>
        <v>2.5499999999999998</v>
      </c>
    </row>
    <row r="20" spans="1:8" s="266" customFormat="1" x14ac:dyDescent="0.25">
      <c r="A20" s="261"/>
      <c r="B20" s="261" t="s">
        <v>521</v>
      </c>
      <c r="C20" s="262" t="s">
        <v>522</v>
      </c>
      <c r="D20" s="261" t="s">
        <v>8</v>
      </c>
      <c r="E20" s="263">
        <v>0.51</v>
      </c>
      <c r="F20" s="263">
        <f t="shared" si="1"/>
        <v>0.61199999999999999</v>
      </c>
      <c r="G20" s="264" t="s">
        <v>486</v>
      </c>
      <c r="H20" s="265">
        <f t="shared" si="0"/>
        <v>51</v>
      </c>
    </row>
    <row r="21" spans="1:8" s="266" customFormat="1" x14ac:dyDescent="0.25">
      <c r="A21" s="261"/>
      <c r="B21" s="261" t="s">
        <v>523</v>
      </c>
      <c r="C21" s="262" t="s">
        <v>524</v>
      </c>
      <c r="D21" s="261" t="s">
        <v>8</v>
      </c>
      <c r="E21" s="263">
        <v>0.51</v>
      </c>
      <c r="F21" s="263">
        <f t="shared" si="1"/>
        <v>0.61199999999999999</v>
      </c>
      <c r="G21" s="264" t="s">
        <v>506</v>
      </c>
      <c r="H21" s="265">
        <f t="shared" si="0"/>
        <v>10.199999999999999</v>
      </c>
    </row>
    <row r="22" spans="1:8" s="266" customFormat="1" x14ac:dyDescent="0.25">
      <c r="A22" s="261" t="s">
        <v>525</v>
      </c>
      <c r="B22" s="261" t="s">
        <v>526</v>
      </c>
      <c r="C22" s="262" t="s">
        <v>527</v>
      </c>
      <c r="D22" s="261" t="s">
        <v>8</v>
      </c>
      <c r="E22" s="263">
        <v>0.48</v>
      </c>
      <c r="F22" s="263">
        <f t="shared" si="1"/>
        <v>0.57599999999999996</v>
      </c>
      <c r="G22" s="264" t="s">
        <v>506</v>
      </c>
      <c r="H22" s="265">
        <f t="shared" si="0"/>
        <v>9.6</v>
      </c>
    </row>
    <row r="23" spans="1:8" s="266" customFormat="1" x14ac:dyDescent="0.25">
      <c r="A23" s="261"/>
      <c r="B23" s="261" t="s">
        <v>528</v>
      </c>
      <c r="C23" s="262" t="s">
        <v>529</v>
      </c>
      <c r="D23" s="261" t="s">
        <v>8</v>
      </c>
      <c r="E23" s="263">
        <v>0.44</v>
      </c>
      <c r="F23" s="263">
        <f t="shared" si="1"/>
        <v>0.52800000000000002</v>
      </c>
      <c r="G23" s="264" t="s">
        <v>530</v>
      </c>
      <c r="H23" s="265">
        <f t="shared" si="0"/>
        <v>66</v>
      </c>
    </row>
    <row r="24" spans="1:8" s="266" customFormat="1" x14ac:dyDescent="0.25">
      <c r="A24" s="261"/>
      <c r="B24" s="261" t="s">
        <v>531</v>
      </c>
      <c r="C24" s="262" t="s">
        <v>532</v>
      </c>
      <c r="D24" s="261" t="s">
        <v>8</v>
      </c>
      <c r="E24" s="263">
        <v>0.44</v>
      </c>
      <c r="F24" s="263">
        <f t="shared" si="1"/>
        <v>0.52800000000000002</v>
      </c>
      <c r="G24" s="264" t="s">
        <v>486</v>
      </c>
      <c r="H24" s="265">
        <f t="shared" si="0"/>
        <v>44</v>
      </c>
    </row>
    <row r="25" spans="1:8" s="266" customFormat="1" x14ac:dyDescent="0.25">
      <c r="A25" s="261"/>
      <c r="B25" s="261" t="s">
        <v>533</v>
      </c>
      <c r="C25" s="262" t="s">
        <v>534</v>
      </c>
      <c r="D25" s="261" t="s">
        <v>8</v>
      </c>
      <c r="E25" s="263">
        <v>0.31</v>
      </c>
      <c r="F25" s="263">
        <f t="shared" si="1"/>
        <v>0.372</v>
      </c>
      <c r="G25" s="264" t="s">
        <v>489</v>
      </c>
      <c r="H25" s="265">
        <f t="shared" si="0"/>
        <v>62</v>
      </c>
    </row>
    <row r="26" spans="1:8" s="266" customFormat="1" x14ac:dyDescent="0.25">
      <c r="A26" s="261"/>
      <c r="B26" s="261" t="s">
        <v>535</v>
      </c>
      <c r="C26" s="262" t="s">
        <v>536</v>
      </c>
      <c r="D26" s="261" t="s">
        <v>8</v>
      </c>
      <c r="E26" s="263">
        <v>0.31</v>
      </c>
      <c r="F26" s="263">
        <f t="shared" si="1"/>
        <v>0.372</v>
      </c>
      <c r="G26" s="264" t="s">
        <v>506</v>
      </c>
      <c r="H26" s="265">
        <f t="shared" si="0"/>
        <v>6.2</v>
      </c>
    </row>
    <row r="27" spans="1:8" ht="45.75" x14ac:dyDescent="0.25">
      <c r="A27" s="261"/>
      <c r="B27" s="261">
        <v>300015</v>
      </c>
      <c r="C27" s="270" t="s">
        <v>537</v>
      </c>
      <c r="D27" s="261" t="s">
        <v>8</v>
      </c>
      <c r="E27" s="263">
        <v>2.7</v>
      </c>
      <c r="F27" s="263">
        <f t="shared" si="1"/>
        <v>3.24</v>
      </c>
      <c r="G27" s="264" t="s">
        <v>520</v>
      </c>
      <c r="H27" s="265">
        <f t="shared" si="0"/>
        <v>13.5</v>
      </c>
    </row>
    <row r="28" spans="1:8" ht="30.75" x14ac:dyDescent="0.25">
      <c r="A28" s="267">
        <v>220022</v>
      </c>
      <c r="B28" s="267">
        <v>300017</v>
      </c>
      <c r="C28" s="270" t="s">
        <v>538</v>
      </c>
      <c r="D28" s="261" t="s">
        <v>8</v>
      </c>
      <c r="E28" s="263">
        <v>0.28000000000000003</v>
      </c>
      <c r="F28" s="263">
        <f t="shared" si="1"/>
        <v>0.33600000000000002</v>
      </c>
      <c r="G28" s="264" t="s">
        <v>497</v>
      </c>
      <c r="H28" s="265">
        <f t="shared" si="0"/>
        <v>14.000000000000002</v>
      </c>
    </row>
    <row r="29" spans="1:8" s="266" customFormat="1" ht="15.75" x14ac:dyDescent="0.25">
      <c r="A29" s="261" t="s">
        <v>539</v>
      </c>
      <c r="B29" s="261" t="s">
        <v>540</v>
      </c>
      <c r="C29" s="262" t="s">
        <v>541</v>
      </c>
      <c r="D29" s="261" t="s">
        <v>8</v>
      </c>
      <c r="E29" s="263">
        <v>0.64</v>
      </c>
      <c r="F29" s="263">
        <f t="shared" si="1"/>
        <v>0.76800000000000002</v>
      </c>
      <c r="G29" s="264" t="s">
        <v>542</v>
      </c>
      <c r="H29" s="265">
        <f t="shared" si="0"/>
        <v>9.6</v>
      </c>
    </row>
    <row r="30" spans="1:8" s="266" customFormat="1" x14ac:dyDescent="0.25">
      <c r="A30" s="261"/>
      <c r="B30" s="261" t="s">
        <v>543</v>
      </c>
      <c r="C30" s="262" t="s">
        <v>544</v>
      </c>
      <c r="D30" s="261" t="s">
        <v>8</v>
      </c>
      <c r="E30" s="263">
        <v>0.64</v>
      </c>
      <c r="F30" s="263">
        <f t="shared" si="1"/>
        <v>0.76800000000000002</v>
      </c>
      <c r="G30" s="264" t="s">
        <v>506</v>
      </c>
      <c r="H30" s="265">
        <f t="shared" si="0"/>
        <v>12.8</v>
      </c>
    </row>
    <row r="31" spans="1:8" s="266" customFormat="1" ht="15.75" x14ac:dyDescent="0.25">
      <c r="A31" s="261"/>
      <c r="B31" s="261" t="s">
        <v>545</v>
      </c>
      <c r="C31" s="262" t="s">
        <v>546</v>
      </c>
      <c r="D31" s="261" t="s">
        <v>8</v>
      </c>
      <c r="E31" s="263">
        <v>0.78</v>
      </c>
      <c r="F31" s="263">
        <f t="shared" si="1"/>
        <v>0.93599999999999994</v>
      </c>
      <c r="G31" s="264" t="s">
        <v>547</v>
      </c>
      <c r="H31" s="265">
        <f t="shared" si="0"/>
        <v>7.8000000000000007</v>
      </c>
    </row>
    <row r="32" spans="1:8" s="266" customFormat="1" x14ac:dyDescent="0.25">
      <c r="A32" s="261"/>
      <c r="B32" s="261" t="s">
        <v>548</v>
      </c>
      <c r="C32" s="262" t="s">
        <v>549</v>
      </c>
      <c r="D32" s="261" t="s">
        <v>8</v>
      </c>
      <c r="E32" s="263">
        <v>0.78</v>
      </c>
      <c r="F32" s="263">
        <f t="shared" si="1"/>
        <v>0.93599999999999994</v>
      </c>
      <c r="G32" s="264" t="s">
        <v>486</v>
      </c>
      <c r="H32" s="265">
        <f t="shared" si="0"/>
        <v>78</v>
      </c>
    </row>
    <row r="33" spans="1:8" s="266" customFormat="1" x14ac:dyDescent="0.25">
      <c r="A33" s="261"/>
      <c r="B33" s="261" t="s">
        <v>550</v>
      </c>
      <c r="C33" s="262" t="s">
        <v>551</v>
      </c>
      <c r="D33" s="261" t="s">
        <v>8</v>
      </c>
      <c r="E33" s="263">
        <v>0.78</v>
      </c>
      <c r="F33" s="263">
        <f t="shared" si="1"/>
        <v>0.93599999999999994</v>
      </c>
      <c r="G33" s="264" t="s">
        <v>506</v>
      </c>
      <c r="H33" s="265">
        <f t="shared" si="0"/>
        <v>15.600000000000001</v>
      </c>
    </row>
    <row r="34" spans="1:8" s="266" customFormat="1" x14ac:dyDescent="0.25">
      <c r="A34" s="261"/>
      <c r="B34" s="261" t="s">
        <v>552</v>
      </c>
      <c r="C34" s="262" t="s">
        <v>553</v>
      </c>
      <c r="D34" s="261" t="s">
        <v>8</v>
      </c>
      <c r="E34" s="263">
        <v>0.78</v>
      </c>
      <c r="F34" s="263">
        <f t="shared" si="1"/>
        <v>0.93599999999999994</v>
      </c>
      <c r="G34" s="264" t="s">
        <v>554</v>
      </c>
      <c r="H34" s="265">
        <f t="shared" si="0"/>
        <v>93.600000000000009</v>
      </c>
    </row>
    <row r="35" spans="1:8" s="266" customFormat="1" x14ac:dyDescent="0.25">
      <c r="A35" s="261"/>
      <c r="B35" s="261" t="s">
        <v>555</v>
      </c>
      <c r="C35" s="262" t="s">
        <v>556</v>
      </c>
      <c r="D35" s="261" t="s">
        <v>8</v>
      </c>
      <c r="E35" s="263">
        <v>0.94</v>
      </c>
      <c r="F35" s="263">
        <f>E35*1.2</f>
        <v>1.1279999999999999</v>
      </c>
      <c r="G35" s="264" t="s">
        <v>530</v>
      </c>
      <c r="H35" s="265">
        <f>E35*G35</f>
        <v>141</v>
      </c>
    </row>
    <row r="36" spans="1:8" s="266" customFormat="1" x14ac:dyDescent="0.25">
      <c r="A36" s="261"/>
      <c r="B36" s="261" t="s">
        <v>557</v>
      </c>
      <c r="C36" s="262" t="s">
        <v>558</v>
      </c>
      <c r="D36" s="261" t="s">
        <v>8</v>
      </c>
      <c r="E36" s="263">
        <v>2.5</v>
      </c>
      <c r="F36" s="263">
        <f t="shared" si="1"/>
        <v>3</v>
      </c>
      <c r="G36" s="264" t="s">
        <v>547</v>
      </c>
      <c r="H36" s="265">
        <f>E36*G36</f>
        <v>25</v>
      </c>
    </row>
    <row r="37" spans="1:8" s="266" customFormat="1" ht="30.75" x14ac:dyDescent="0.25">
      <c r="A37" s="261"/>
      <c r="B37" s="261" t="s">
        <v>559</v>
      </c>
      <c r="C37" s="270" t="s">
        <v>560</v>
      </c>
      <c r="D37" s="261" t="s">
        <v>8</v>
      </c>
      <c r="E37" s="263">
        <v>1.27</v>
      </c>
      <c r="F37" s="263">
        <f t="shared" si="1"/>
        <v>1.524</v>
      </c>
      <c r="G37" s="264" t="s">
        <v>512</v>
      </c>
      <c r="H37" s="265">
        <f>E37*G37</f>
        <v>38.1</v>
      </c>
    </row>
    <row r="38" spans="1:8" s="266" customFormat="1" x14ac:dyDescent="0.25">
      <c r="A38" s="261"/>
      <c r="B38" s="261" t="s">
        <v>561</v>
      </c>
      <c r="C38" s="262" t="s">
        <v>562</v>
      </c>
      <c r="D38" s="261" t="s">
        <v>8</v>
      </c>
      <c r="E38" s="263">
        <v>0.42</v>
      </c>
      <c r="F38" s="263">
        <f t="shared" si="1"/>
        <v>0.504</v>
      </c>
      <c r="G38" s="264" t="s">
        <v>563</v>
      </c>
      <c r="H38" s="265">
        <f t="shared" ref="H38:H66" si="2">E38*G38</f>
        <v>105</v>
      </c>
    </row>
    <row r="39" spans="1:8" s="266" customFormat="1" ht="15.75" x14ac:dyDescent="0.25">
      <c r="A39" s="261" t="s">
        <v>564</v>
      </c>
      <c r="B39" s="261" t="s">
        <v>565</v>
      </c>
      <c r="C39" s="262" t="s">
        <v>566</v>
      </c>
      <c r="D39" s="261" t="s">
        <v>8</v>
      </c>
      <c r="E39" s="263">
        <v>4.5199999999999996</v>
      </c>
      <c r="F39" s="263">
        <f t="shared" si="1"/>
        <v>5.4239999999999995</v>
      </c>
      <c r="G39" s="264" t="s">
        <v>542</v>
      </c>
      <c r="H39" s="265">
        <f t="shared" si="2"/>
        <v>67.8</v>
      </c>
    </row>
    <row r="40" spans="1:8" s="266" customFormat="1" x14ac:dyDescent="0.25">
      <c r="A40" s="261"/>
      <c r="B40" s="261" t="s">
        <v>567</v>
      </c>
      <c r="C40" s="262" t="s">
        <v>568</v>
      </c>
      <c r="D40" s="261" t="s">
        <v>8</v>
      </c>
      <c r="E40" s="263">
        <v>3.1</v>
      </c>
      <c r="F40" s="263">
        <f t="shared" si="1"/>
        <v>3.7199999999999998</v>
      </c>
      <c r="G40" s="264" t="s">
        <v>486</v>
      </c>
      <c r="H40" s="265">
        <f t="shared" si="2"/>
        <v>310</v>
      </c>
    </row>
    <row r="41" spans="1:8" s="266" customFormat="1" x14ac:dyDescent="0.25">
      <c r="A41" s="261" t="s">
        <v>569</v>
      </c>
      <c r="B41" s="261" t="s">
        <v>570</v>
      </c>
      <c r="C41" s="262" t="s">
        <v>571</v>
      </c>
      <c r="D41" s="261" t="s">
        <v>8</v>
      </c>
      <c r="E41" s="263">
        <v>0.94</v>
      </c>
      <c r="F41" s="263">
        <f t="shared" si="1"/>
        <v>1.1279999999999999</v>
      </c>
      <c r="G41" s="264" t="s">
        <v>497</v>
      </c>
      <c r="H41" s="265">
        <f t="shared" si="2"/>
        <v>47</v>
      </c>
    </row>
    <row r="42" spans="1:8" s="266" customFormat="1" x14ac:dyDescent="0.25">
      <c r="A42" s="261"/>
      <c r="B42" s="261" t="s">
        <v>572</v>
      </c>
      <c r="C42" s="262" t="s">
        <v>573</v>
      </c>
      <c r="D42" s="261" t="s">
        <v>8</v>
      </c>
      <c r="E42" s="263">
        <v>3.2</v>
      </c>
      <c r="F42" s="263">
        <f t="shared" si="1"/>
        <v>3.84</v>
      </c>
      <c r="G42" s="264" t="s">
        <v>506</v>
      </c>
      <c r="H42" s="265">
        <f t="shared" si="2"/>
        <v>64</v>
      </c>
    </row>
    <row r="43" spans="1:8" s="266" customFormat="1" x14ac:dyDescent="0.25">
      <c r="A43" s="261" t="s">
        <v>574</v>
      </c>
      <c r="B43" s="261" t="s">
        <v>575</v>
      </c>
      <c r="C43" s="262" t="s">
        <v>576</v>
      </c>
      <c r="D43" s="261" t="s">
        <v>8</v>
      </c>
      <c r="E43" s="263">
        <v>3.1</v>
      </c>
      <c r="F43" s="263">
        <f t="shared" si="1"/>
        <v>3.7199999999999998</v>
      </c>
      <c r="G43" s="264" t="s">
        <v>497</v>
      </c>
      <c r="H43" s="265">
        <f t="shared" si="2"/>
        <v>155</v>
      </c>
    </row>
    <row r="44" spans="1:8" s="266" customFormat="1" x14ac:dyDescent="0.25">
      <c r="A44" s="261" t="s">
        <v>577</v>
      </c>
      <c r="B44" s="261" t="s">
        <v>578</v>
      </c>
      <c r="C44" s="262" t="s">
        <v>579</v>
      </c>
      <c r="D44" s="261" t="s">
        <v>8</v>
      </c>
      <c r="E44" s="263">
        <v>1.39</v>
      </c>
      <c r="F44" s="263">
        <f t="shared" si="1"/>
        <v>1.6679999999999999</v>
      </c>
      <c r="G44" s="264" t="s">
        <v>489</v>
      </c>
      <c r="H44" s="265">
        <f t="shared" si="2"/>
        <v>278</v>
      </c>
    </row>
    <row r="45" spans="1:8" s="266" customFormat="1" ht="15.75" x14ac:dyDescent="0.25">
      <c r="A45" s="261"/>
      <c r="B45" s="268">
        <v>300130</v>
      </c>
      <c r="C45" s="269" t="s">
        <v>580</v>
      </c>
      <c r="D45" s="261" t="s">
        <v>8</v>
      </c>
      <c r="E45" s="263">
        <v>0.34</v>
      </c>
      <c r="F45" s="263">
        <f t="shared" si="1"/>
        <v>0.40800000000000003</v>
      </c>
      <c r="G45" s="264" t="s">
        <v>486</v>
      </c>
      <c r="H45" s="265">
        <f t="shared" si="2"/>
        <v>34</v>
      </c>
    </row>
    <row r="46" spans="1:8" s="266" customFormat="1" ht="15.75" x14ac:dyDescent="0.25">
      <c r="A46" s="261"/>
      <c r="B46" s="261" t="s">
        <v>581</v>
      </c>
      <c r="C46" s="262" t="s">
        <v>582</v>
      </c>
      <c r="D46" s="261" t="s">
        <v>8</v>
      </c>
      <c r="E46" s="263">
        <v>0.41</v>
      </c>
      <c r="F46" s="263">
        <f t="shared" si="1"/>
        <v>0.49199999999999994</v>
      </c>
      <c r="G46" s="264" t="s">
        <v>583</v>
      </c>
      <c r="H46" s="265">
        <f t="shared" si="2"/>
        <v>122.99999999999999</v>
      </c>
    </row>
    <row r="47" spans="1:8" s="266" customFormat="1" ht="15.75" x14ac:dyDescent="0.25">
      <c r="A47" s="261" t="s">
        <v>584</v>
      </c>
      <c r="B47" s="261" t="s">
        <v>585</v>
      </c>
      <c r="C47" s="262" t="s">
        <v>586</v>
      </c>
      <c r="D47" s="261" t="s">
        <v>8</v>
      </c>
      <c r="E47" s="263">
        <v>0.32</v>
      </c>
      <c r="F47" s="263">
        <f t="shared" si="1"/>
        <v>0.38400000000000001</v>
      </c>
      <c r="G47" s="264" t="s">
        <v>587</v>
      </c>
      <c r="H47" s="265">
        <f t="shared" si="2"/>
        <v>8</v>
      </c>
    </row>
    <row r="48" spans="1:8" s="266" customFormat="1" ht="15.75" x14ac:dyDescent="0.25">
      <c r="A48" s="261"/>
      <c r="B48" s="261" t="s">
        <v>588</v>
      </c>
      <c r="C48" s="262" t="s">
        <v>589</v>
      </c>
      <c r="D48" s="261" t="s">
        <v>8</v>
      </c>
      <c r="E48" s="263">
        <v>0.86</v>
      </c>
      <c r="F48" s="263">
        <f t="shared" si="1"/>
        <v>1.032</v>
      </c>
      <c r="G48" s="264" t="s">
        <v>590</v>
      </c>
      <c r="H48" s="265">
        <f t="shared" si="2"/>
        <v>430</v>
      </c>
    </row>
    <row r="49" spans="1:8" s="266" customFormat="1" ht="15.75" x14ac:dyDescent="0.25">
      <c r="A49" s="261" t="s">
        <v>591</v>
      </c>
      <c r="B49" s="261" t="s">
        <v>592</v>
      </c>
      <c r="C49" s="262" t="s">
        <v>593</v>
      </c>
      <c r="D49" s="261" t="s">
        <v>8</v>
      </c>
      <c r="E49" s="263">
        <v>0.28999999999999998</v>
      </c>
      <c r="F49" s="263">
        <f t="shared" si="1"/>
        <v>0.34799999999999998</v>
      </c>
      <c r="G49" s="264" t="s">
        <v>594</v>
      </c>
      <c r="H49" s="265">
        <f t="shared" si="2"/>
        <v>434.99999999999994</v>
      </c>
    </row>
    <row r="50" spans="1:8" s="266" customFormat="1" x14ac:dyDescent="0.25">
      <c r="A50" s="261" t="s">
        <v>595</v>
      </c>
      <c r="B50" s="261" t="s">
        <v>596</v>
      </c>
      <c r="C50" s="262" t="s">
        <v>597</v>
      </c>
      <c r="D50" s="261" t="s">
        <v>8</v>
      </c>
      <c r="E50" s="263">
        <v>0.26</v>
      </c>
      <c r="F50" s="263">
        <f t="shared" si="1"/>
        <v>0.312</v>
      </c>
      <c r="G50" s="264" t="s">
        <v>598</v>
      </c>
      <c r="H50" s="265">
        <f t="shared" si="2"/>
        <v>104</v>
      </c>
    </row>
    <row r="51" spans="1:8" s="266" customFormat="1" x14ac:dyDescent="0.25">
      <c r="A51" s="261" t="s">
        <v>599</v>
      </c>
      <c r="B51" s="261" t="s">
        <v>600</v>
      </c>
      <c r="C51" s="262" t="s">
        <v>601</v>
      </c>
      <c r="D51" s="261" t="s">
        <v>8</v>
      </c>
      <c r="E51" s="263">
        <v>0.26</v>
      </c>
      <c r="F51" s="263">
        <f t="shared" si="1"/>
        <v>0.312</v>
      </c>
      <c r="G51" s="264" t="s">
        <v>480</v>
      </c>
      <c r="H51" s="265">
        <f t="shared" si="2"/>
        <v>91</v>
      </c>
    </row>
    <row r="52" spans="1:8" s="266" customFormat="1" x14ac:dyDescent="0.25">
      <c r="A52" s="271">
        <v>220261</v>
      </c>
      <c r="B52" s="261" t="s">
        <v>602</v>
      </c>
      <c r="C52" s="262" t="s">
        <v>603</v>
      </c>
      <c r="D52" s="261" t="s">
        <v>8</v>
      </c>
      <c r="E52" s="263">
        <v>0.39</v>
      </c>
      <c r="F52" s="263">
        <f t="shared" si="1"/>
        <v>0.46799999999999997</v>
      </c>
      <c r="G52" s="264" t="s">
        <v>489</v>
      </c>
      <c r="H52" s="265">
        <f t="shared" si="2"/>
        <v>78</v>
      </c>
    </row>
    <row r="53" spans="1:8" s="266" customFormat="1" x14ac:dyDescent="0.25">
      <c r="A53" s="271">
        <v>220262</v>
      </c>
      <c r="B53" s="261" t="s">
        <v>604</v>
      </c>
      <c r="C53" s="262" t="s">
        <v>605</v>
      </c>
      <c r="D53" s="261" t="s">
        <v>8</v>
      </c>
      <c r="E53" s="263">
        <v>0.39</v>
      </c>
      <c r="F53" s="263">
        <f t="shared" si="1"/>
        <v>0.46799999999999997</v>
      </c>
      <c r="G53" s="264" t="s">
        <v>480</v>
      </c>
      <c r="H53" s="265">
        <f t="shared" si="2"/>
        <v>136.5</v>
      </c>
    </row>
    <row r="54" spans="1:8" s="266" customFormat="1" x14ac:dyDescent="0.25">
      <c r="A54" s="261"/>
      <c r="B54" s="261" t="s">
        <v>606</v>
      </c>
      <c r="C54" s="262" t="s">
        <v>607</v>
      </c>
      <c r="D54" s="261" t="s">
        <v>8</v>
      </c>
      <c r="E54" s="263">
        <v>0.54</v>
      </c>
      <c r="F54" s="263">
        <f t="shared" si="1"/>
        <v>0.64800000000000002</v>
      </c>
      <c r="G54" s="264" t="s">
        <v>486</v>
      </c>
      <c r="H54" s="265">
        <f t="shared" si="2"/>
        <v>54</v>
      </c>
    </row>
    <row r="55" spans="1:8" s="266" customFormat="1" x14ac:dyDescent="0.25">
      <c r="A55" s="261" t="s">
        <v>608</v>
      </c>
      <c r="B55" s="261" t="s">
        <v>609</v>
      </c>
      <c r="C55" s="262" t="s">
        <v>610</v>
      </c>
      <c r="D55" s="261" t="s">
        <v>8</v>
      </c>
      <c r="E55" s="263">
        <v>0.54</v>
      </c>
      <c r="F55" s="263">
        <f t="shared" si="1"/>
        <v>0.64800000000000002</v>
      </c>
      <c r="G55" s="264" t="s">
        <v>486</v>
      </c>
      <c r="H55" s="265">
        <f t="shared" si="2"/>
        <v>54</v>
      </c>
    </row>
    <row r="56" spans="1:8" s="266" customFormat="1" x14ac:dyDescent="0.25">
      <c r="A56" s="261"/>
      <c r="B56" s="261" t="s">
        <v>611</v>
      </c>
      <c r="C56" s="262" t="s">
        <v>612</v>
      </c>
      <c r="D56" s="261" t="s">
        <v>8</v>
      </c>
      <c r="E56" s="263">
        <v>0.34</v>
      </c>
      <c r="F56" s="263">
        <f t="shared" si="1"/>
        <v>0.40800000000000003</v>
      </c>
      <c r="G56" s="264" t="s">
        <v>590</v>
      </c>
      <c r="H56" s="265">
        <f t="shared" si="2"/>
        <v>170</v>
      </c>
    </row>
    <row r="57" spans="1:8" s="266" customFormat="1" x14ac:dyDescent="0.25">
      <c r="A57" s="261" t="s">
        <v>613</v>
      </c>
      <c r="B57" s="261" t="s">
        <v>614</v>
      </c>
      <c r="C57" s="262" t="s">
        <v>615</v>
      </c>
      <c r="D57" s="261" t="s">
        <v>8</v>
      </c>
      <c r="E57" s="263">
        <v>0.32</v>
      </c>
      <c r="F57" s="263">
        <f t="shared" si="1"/>
        <v>0.38400000000000001</v>
      </c>
      <c r="G57" s="264" t="s">
        <v>489</v>
      </c>
      <c r="H57" s="265">
        <f t="shared" si="2"/>
        <v>64</v>
      </c>
    </row>
    <row r="58" spans="1:8" s="266" customFormat="1" x14ac:dyDescent="0.25">
      <c r="A58" s="271">
        <v>220148</v>
      </c>
      <c r="B58" s="261" t="s">
        <v>616</v>
      </c>
      <c r="C58" s="262" t="s">
        <v>617</v>
      </c>
      <c r="D58" s="261" t="s">
        <v>8</v>
      </c>
      <c r="E58" s="263">
        <v>0.33</v>
      </c>
      <c r="F58" s="263">
        <f t="shared" si="1"/>
        <v>0.39600000000000002</v>
      </c>
      <c r="G58" s="264" t="s">
        <v>530</v>
      </c>
      <c r="H58" s="265">
        <f t="shared" si="2"/>
        <v>49.5</v>
      </c>
    </row>
    <row r="59" spans="1:8" s="266" customFormat="1" ht="15.75" x14ac:dyDescent="0.25">
      <c r="A59" s="261"/>
      <c r="B59" s="261" t="s">
        <v>618</v>
      </c>
      <c r="C59" s="262" t="s">
        <v>619</v>
      </c>
      <c r="D59" s="261" t="s">
        <v>8</v>
      </c>
      <c r="E59" s="263">
        <v>0.87</v>
      </c>
      <c r="F59" s="263">
        <f t="shared" si="1"/>
        <v>1.044</v>
      </c>
      <c r="G59" s="264" t="s">
        <v>530</v>
      </c>
      <c r="H59" s="265">
        <f t="shared" si="2"/>
        <v>130.5</v>
      </c>
    </row>
    <row r="60" spans="1:8" s="266" customFormat="1" x14ac:dyDescent="0.25">
      <c r="A60" s="261"/>
      <c r="B60" s="261" t="s">
        <v>620</v>
      </c>
      <c r="C60" s="262" t="s">
        <v>621</v>
      </c>
      <c r="D60" s="261" t="s">
        <v>8</v>
      </c>
      <c r="E60" s="263">
        <v>0.52</v>
      </c>
      <c r="F60" s="263">
        <f t="shared" si="1"/>
        <v>0.624</v>
      </c>
      <c r="G60" s="264" t="s">
        <v>483</v>
      </c>
      <c r="H60" s="265">
        <f t="shared" si="2"/>
        <v>520</v>
      </c>
    </row>
    <row r="61" spans="1:8" s="266" customFormat="1" x14ac:dyDescent="0.25">
      <c r="A61" s="261"/>
      <c r="B61" s="261" t="s">
        <v>622</v>
      </c>
      <c r="C61" s="262" t="s">
        <v>623</v>
      </c>
      <c r="D61" s="261" t="s">
        <v>8</v>
      </c>
      <c r="E61" s="263">
        <v>0.52</v>
      </c>
      <c r="F61" s="263">
        <f t="shared" si="1"/>
        <v>0.624</v>
      </c>
      <c r="G61" s="264" t="s">
        <v>624</v>
      </c>
      <c r="H61" s="265">
        <f t="shared" si="2"/>
        <v>598</v>
      </c>
    </row>
    <row r="62" spans="1:8" s="266" customFormat="1" x14ac:dyDescent="0.25">
      <c r="A62" s="267">
        <v>220020</v>
      </c>
      <c r="B62" s="261" t="s">
        <v>625</v>
      </c>
      <c r="C62" s="262" t="s">
        <v>626</v>
      </c>
      <c r="D62" s="261" t="s">
        <v>8</v>
      </c>
      <c r="E62" s="263">
        <v>0.33</v>
      </c>
      <c r="F62" s="263">
        <f t="shared" si="1"/>
        <v>0.39600000000000002</v>
      </c>
      <c r="G62" s="264" t="s">
        <v>598</v>
      </c>
      <c r="H62" s="265">
        <f t="shared" si="2"/>
        <v>132</v>
      </c>
    </row>
    <row r="63" spans="1:8" s="266" customFormat="1" x14ac:dyDescent="0.25">
      <c r="A63" s="261"/>
      <c r="B63" s="261" t="s">
        <v>627</v>
      </c>
      <c r="C63" s="262" t="s">
        <v>628</v>
      </c>
      <c r="D63" s="261" t="s">
        <v>8</v>
      </c>
      <c r="E63" s="263">
        <v>0.5</v>
      </c>
      <c r="F63" s="263">
        <f t="shared" si="1"/>
        <v>0.6</v>
      </c>
      <c r="G63" s="264" t="s">
        <v>530</v>
      </c>
      <c r="H63" s="265">
        <f t="shared" si="2"/>
        <v>75</v>
      </c>
    </row>
    <row r="64" spans="1:8" s="266" customFormat="1" x14ac:dyDescent="0.25">
      <c r="A64" s="261"/>
      <c r="B64" s="261" t="s">
        <v>629</v>
      </c>
      <c r="C64" s="262" t="s">
        <v>630</v>
      </c>
      <c r="D64" s="261" t="s">
        <v>8</v>
      </c>
      <c r="E64" s="263">
        <v>0.22</v>
      </c>
      <c r="F64" s="263">
        <f t="shared" si="1"/>
        <v>0.26400000000000001</v>
      </c>
      <c r="G64" s="264" t="s">
        <v>598</v>
      </c>
      <c r="H64" s="265">
        <f t="shared" si="2"/>
        <v>88</v>
      </c>
    </row>
    <row r="65" spans="1:9" s="266" customFormat="1" x14ac:dyDescent="0.25">
      <c r="A65" s="261" t="s">
        <v>631</v>
      </c>
      <c r="B65" s="261" t="s">
        <v>632</v>
      </c>
      <c r="C65" s="262" t="s">
        <v>633</v>
      </c>
      <c r="D65" s="261" t="s">
        <v>8</v>
      </c>
      <c r="E65" s="263">
        <v>0.22</v>
      </c>
      <c r="F65" s="263">
        <f t="shared" si="1"/>
        <v>0.26400000000000001</v>
      </c>
      <c r="G65" s="264" t="s">
        <v>547</v>
      </c>
      <c r="H65" s="265">
        <f t="shared" si="2"/>
        <v>2.2000000000000002</v>
      </c>
    </row>
    <row r="66" spans="1:9" x14ac:dyDescent="0.25">
      <c r="A66" s="261"/>
      <c r="B66" s="267">
        <v>300042</v>
      </c>
      <c r="C66" s="262" t="s">
        <v>634</v>
      </c>
      <c r="D66" s="261" t="s">
        <v>8</v>
      </c>
      <c r="E66" s="263">
        <v>1.49</v>
      </c>
      <c r="F66" s="263">
        <f t="shared" si="1"/>
        <v>1.788</v>
      </c>
      <c r="G66" s="264" t="s">
        <v>486</v>
      </c>
      <c r="H66" s="265">
        <f t="shared" si="2"/>
        <v>149</v>
      </c>
      <c r="I66" s="266"/>
    </row>
    <row r="67" spans="1:9" s="266" customFormat="1" x14ac:dyDescent="0.25">
      <c r="A67" s="261"/>
      <c r="B67" s="261" t="s">
        <v>635</v>
      </c>
      <c r="C67" s="262" t="s">
        <v>636</v>
      </c>
      <c r="D67" s="261" t="s">
        <v>8</v>
      </c>
      <c r="E67" s="263">
        <v>0.72</v>
      </c>
      <c r="F67" s="263">
        <f t="shared" si="1"/>
        <v>0.86399999999999999</v>
      </c>
      <c r="G67" s="264" t="s">
        <v>486</v>
      </c>
      <c r="H67" s="265">
        <f>E67*G67</f>
        <v>72</v>
      </c>
    </row>
    <row r="68" spans="1:9" s="266" customFormat="1" ht="15.75" x14ac:dyDescent="0.25">
      <c r="A68" s="261"/>
      <c r="B68" s="261" t="s">
        <v>637</v>
      </c>
      <c r="C68" s="262" t="s">
        <v>638</v>
      </c>
      <c r="D68" s="261" t="s">
        <v>8</v>
      </c>
      <c r="E68" s="263">
        <v>0.35</v>
      </c>
      <c r="F68" s="263">
        <f t="shared" ref="F68:F131" si="3">E68*1.2</f>
        <v>0.42</v>
      </c>
      <c r="G68" s="264" t="s">
        <v>480</v>
      </c>
      <c r="H68" s="265">
        <f>E68*G68</f>
        <v>122.49999999999999</v>
      </c>
    </row>
    <row r="69" spans="1:9" s="266" customFormat="1" x14ac:dyDescent="0.25">
      <c r="A69" s="261"/>
      <c r="B69" s="261" t="s">
        <v>639</v>
      </c>
      <c r="C69" s="262" t="s">
        <v>640</v>
      </c>
      <c r="D69" s="261" t="s">
        <v>8</v>
      </c>
      <c r="E69" s="263">
        <v>0.35</v>
      </c>
      <c r="F69" s="263">
        <f t="shared" si="3"/>
        <v>0.42</v>
      </c>
      <c r="G69" s="264" t="s">
        <v>598</v>
      </c>
      <c r="H69" s="265">
        <f>E69*G69</f>
        <v>140</v>
      </c>
    </row>
    <row r="70" spans="1:9" ht="15.75" x14ac:dyDescent="0.25">
      <c r="A70" s="261"/>
      <c r="B70" s="267">
        <v>300043</v>
      </c>
      <c r="C70" s="262" t="s">
        <v>641</v>
      </c>
      <c r="D70" s="261" t="s">
        <v>8</v>
      </c>
      <c r="E70" s="263">
        <v>0.86</v>
      </c>
      <c r="F70" s="263">
        <f t="shared" si="3"/>
        <v>1.032</v>
      </c>
      <c r="G70" s="670" t="s">
        <v>497</v>
      </c>
      <c r="H70" s="671">
        <f t="shared" ref="H70:H133" si="4">E70*G70</f>
        <v>43</v>
      </c>
    </row>
    <row r="71" spans="1:9" x14ac:dyDescent="0.25">
      <c r="A71" s="261"/>
      <c r="B71" s="267">
        <v>300043</v>
      </c>
      <c r="C71" s="262" t="s">
        <v>642</v>
      </c>
      <c r="D71" s="261" t="s">
        <v>8</v>
      </c>
      <c r="E71" s="263">
        <v>0.86</v>
      </c>
      <c r="F71" s="263">
        <f t="shared" si="3"/>
        <v>1.032</v>
      </c>
      <c r="G71" s="670"/>
      <c r="H71" s="671"/>
    </row>
    <row r="72" spans="1:9" x14ac:dyDescent="0.25">
      <c r="A72" s="261"/>
      <c r="B72" s="267">
        <v>300043</v>
      </c>
      <c r="C72" s="262" t="s">
        <v>643</v>
      </c>
      <c r="D72" s="261" t="s">
        <v>8</v>
      </c>
      <c r="E72" s="263">
        <v>0.86</v>
      </c>
      <c r="F72" s="263">
        <f t="shared" si="3"/>
        <v>1.032</v>
      </c>
      <c r="G72" s="670"/>
      <c r="H72" s="671"/>
    </row>
    <row r="73" spans="1:9" s="266" customFormat="1" ht="15.75" x14ac:dyDescent="0.25">
      <c r="A73" s="261" t="s">
        <v>644</v>
      </c>
      <c r="B73" s="261"/>
      <c r="C73" s="262" t="s">
        <v>645</v>
      </c>
      <c r="D73" s="261" t="s">
        <v>8</v>
      </c>
      <c r="E73" s="263">
        <v>2.2000000000000002</v>
      </c>
      <c r="F73" s="263">
        <f t="shared" si="3"/>
        <v>2.64</v>
      </c>
      <c r="G73" s="264" t="s">
        <v>497</v>
      </c>
      <c r="H73" s="265">
        <f t="shared" si="4"/>
        <v>110.00000000000001</v>
      </c>
    </row>
    <row r="74" spans="1:9" s="266" customFormat="1" x14ac:dyDescent="0.25">
      <c r="A74" s="261"/>
      <c r="B74" s="261" t="s">
        <v>646</v>
      </c>
      <c r="C74" s="262" t="s">
        <v>647</v>
      </c>
      <c r="D74" s="261" t="s">
        <v>8</v>
      </c>
      <c r="E74" s="263">
        <v>0.71</v>
      </c>
      <c r="F74" s="263">
        <f t="shared" si="3"/>
        <v>0.85199999999999998</v>
      </c>
      <c r="G74" s="264" t="s">
        <v>497</v>
      </c>
      <c r="H74" s="265">
        <f t="shared" si="4"/>
        <v>35.5</v>
      </c>
    </row>
    <row r="75" spans="1:9" s="266" customFormat="1" ht="15.75" x14ac:dyDescent="0.25">
      <c r="A75" s="261" t="s">
        <v>648</v>
      </c>
      <c r="B75" s="261" t="s">
        <v>649</v>
      </c>
      <c r="C75" s="262" t="s">
        <v>650</v>
      </c>
      <c r="D75" s="261" t="s">
        <v>8</v>
      </c>
      <c r="E75" s="263">
        <v>0.28999999999999998</v>
      </c>
      <c r="F75" s="263">
        <f t="shared" si="3"/>
        <v>0.34799999999999998</v>
      </c>
      <c r="G75" s="264" t="s">
        <v>587</v>
      </c>
      <c r="H75" s="265">
        <f t="shared" si="4"/>
        <v>7.2499999999999991</v>
      </c>
    </row>
    <row r="76" spans="1:9" s="266" customFormat="1" x14ac:dyDescent="0.25">
      <c r="A76" s="261" t="s">
        <v>651</v>
      </c>
      <c r="B76" s="261" t="s">
        <v>652</v>
      </c>
      <c r="C76" s="262" t="s">
        <v>653</v>
      </c>
      <c r="D76" s="261" t="s">
        <v>8</v>
      </c>
      <c r="E76" s="263">
        <v>0.64</v>
      </c>
      <c r="F76" s="263">
        <f t="shared" si="3"/>
        <v>0.76800000000000002</v>
      </c>
      <c r="G76" s="264" t="s">
        <v>497</v>
      </c>
      <c r="H76" s="265">
        <f t="shared" si="4"/>
        <v>32</v>
      </c>
    </row>
    <row r="77" spans="1:9" s="266" customFormat="1" ht="15.75" x14ac:dyDescent="0.25">
      <c r="A77" s="261"/>
      <c r="B77" s="261" t="s">
        <v>654</v>
      </c>
      <c r="C77" s="262" t="s">
        <v>655</v>
      </c>
      <c r="D77" s="261" t="s">
        <v>8</v>
      </c>
      <c r="E77" s="263">
        <v>0.14000000000000001</v>
      </c>
      <c r="F77" s="263">
        <f t="shared" si="3"/>
        <v>0.16800000000000001</v>
      </c>
      <c r="G77" s="264" t="s">
        <v>530</v>
      </c>
      <c r="H77" s="265">
        <f t="shared" si="4"/>
        <v>21.000000000000004</v>
      </c>
    </row>
    <row r="78" spans="1:9" s="266" customFormat="1" x14ac:dyDescent="0.25">
      <c r="A78" s="261"/>
      <c r="B78" s="261" t="s">
        <v>656</v>
      </c>
      <c r="C78" s="262" t="s">
        <v>657</v>
      </c>
      <c r="D78" s="261" t="s">
        <v>8</v>
      </c>
      <c r="E78" s="263">
        <v>0.1</v>
      </c>
      <c r="F78" s="263">
        <f t="shared" si="3"/>
        <v>0.12</v>
      </c>
      <c r="G78" s="264" t="s">
        <v>563</v>
      </c>
      <c r="H78" s="265">
        <f t="shared" si="4"/>
        <v>25</v>
      </c>
    </row>
    <row r="79" spans="1:9" ht="15.75" x14ac:dyDescent="0.25">
      <c r="A79" s="261"/>
      <c r="B79" s="267">
        <v>300051</v>
      </c>
      <c r="C79" s="262" t="s">
        <v>658</v>
      </c>
      <c r="D79" s="261" t="s">
        <v>8</v>
      </c>
      <c r="E79" s="263">
        <v>1.22</v>
      </c>
      <c r="F79" s="263">
        <f t="shared" si="3"/>
        <v>1.464</v>
      </c>
      <c r="G79" s="670" t="s">
        <v>497</v>
      </c>
      <c r="H79" s="671">
        <f>E79*G79</f>
        <v>61</v>
      </c>
    </row>
    <row r="80" spans="1:9" x14ac:dyDescent="0.25">
      <c r="A80" s="261"/>
      <c r="B80" s="267">
        <v>300051</v>
      </c>
      <c r="C80" s="262" t="s">
        <v>659</v>
      </c>
      <c r="D80" s="261" t="s">
        <v>8</v>
      </c>
      <c r="E80" s="263">
        <v>1.22</v>
      </c>
      <c r="F80" s="263">
        <f t="shared" si="3"/>
        <v>1.464</v>
      </c>
      <c r="G80" s="670"/>
      <c r="H80" s="671"/>
    </row>
    <row r="81" spans="1:8" s="266" customFormat="1" ht="15.75" x14ac:dyDescent="0.25">
      <c r="A81" s="261"/>
      <c r="B81" s="261" t="s">
        <v>660</v>
      </c>
      <c r="C81" s="262" t="s">
        <v>661</v>
      </c>
      <c r="D81" s="261" t="s">
        <v>8</v>
      </c>
      <c r="E81" s="263">
        <v>0.45</v>
      </c>
      <c r="F81" s="263">
        <f t="shared" si="3"/>
        <v>0.54</v>
      </c>
      <c r="G81" s="264" t="s">
        <v>530</v>
      </c>
      <c r="H81" s="265">
        <f t="shared" si="4"/>
        <v>67.5</v>
      </c>
    </row>
    <row r="82" spans="1:8" s="266" customFormat="1" x14ac:dyDescent="0.25">
      <c r="A82" s="261" t="s">
        <v>662</v>
      </c>
      <c r="B82" s="261" t="s">
        <v>663</v>
      </c>
      <c r="C82" s="262" t="s">
        <v>664</v>
      </c>
      <c r="D82" s="261" t="s">
        <v>8</v>
      </c>
      <c r="E82" s="263">
        <v>0.45</v>
      </c>
      <c r="F82" s="263">
        <f t="shared" si="3"/>
        <v>0.54</v>
      </c>
      <c r="G82" s="264" t="s">
        <v>497</v>
      </c>
      <c r="H82" s="265">
        <f t="shared" si="4"/>
        <v>22.5</v>
      </c>
    </row>
    <row r="83" spans="1:8" s="266" customFormat="1" ht="15.75" x14ac:dyDescent="0.25">
      <c r="A83" s="261"/>
      <c r="B83" s="261" t="s">
        <v>665</v>
      </c>
      <c r="C83" s="262" t="s">
        <v>666</v>
      </c>
      <c r="D83" s="261" t="s">
        <v>8</v>
      </c>
      <c r="E83" s="263">
        <v>0.38</v>
      </c>
      <c r="F83" s="263">
        <f t="shared" si="3"/>
        <v>0.45599999999999996</v>
      </c>
      <c r="G83" s="264" t="s">
        <v>480</v>
      </c>
      <c r="H83" s="265">
        <f t="shared" si="4"/>
        <v>133</v>
      </c>
    </row>
    <row r="84" spans="1:8" s="266" customFormat="1" x14ac:dyDescent="0.25">
      <c r="A84" s="261"/>
      <c r="B84" s="268">
        <v>300137</v>
      </c>
      <c r="C84" s="269" t="s">
        <v>667</v>
      </c>
      <c r="D84" s="261" t="s">
        <v>8</v>
      </c>
      <c r="E84" s="263">
        <v>0.33</v>
      </c>
      <c r="F84" s="263">
        <f t="shared" si="3"/>
        <v>0.39600000000000002</v>
      </c>
      <c r="G84" s="264" t="s">
        <v>497</v>
      </c>
      <c r="H84" s="265">
        <f t="shared" si="4"/>
        <v>16.5</v>
      </c>
    </row>
    <row r="85" spans="1:8" s="266" customFormat="1" x14ac:dyDescent="0.25">
      <c r="A85" s="261" t="s">
        <v>668</v>
      </c>
      <c r="B85" s="261" t="s">
        <v>669</v>
      </c>
      <c r="C85" s="262" t="s">
        <v>670</v>
      </c>
      <c r="D85" s="261" t="s">
        <v>8</v>
      </c>
      <c r="E85" s="263">
        <v>0.24</v>
      </c>
      <c r="F85" s="263">
        <f t="shared" si="3"/>
        <v>0.28799999999999998</v>
      </c>
      <c r="G85" s="264" t="s">
        <v>563</v>
      </c>
      <c r="H85" s="265">
        <f t="shared" si="4"/>
        <v>60</v>
      </c>
    </row>
    <row r="86" spans="1:8" s="266" customFormat="1" ht="15.75" x14ac:dyDescent="0.25">
      <c r="A86" s="261" t="s">
        <v>671</v>
      </c>
      <c r="B86" s="261" t="s">
        <v>672</v>
      </c>
      <c r="C86" s="262" t="s">
        <v>673</v>
      </c>
      <c r="D86" s="261" t="s">
        <v>8</v>
      </c>
      <c r="E86" s="263">
        <v>0.52</v>
      </c>
      <c r="F86" s="263">
        <f t="shared" si="3"/>
        <v>0.624</v>
      </c>
      <c r="G86" s="264" t="s">
        <v>520</v>
      </c>
      <c r="H86" s="265">
        <f t="shared" si="4"/>
        <v>2.6</v>
      </c>
    </row>
    <row r="87" spans="1:8" s="266" customFormat="1" x14ac:dyDescent="0.25">
      <c r="A87" s="267">
        <v>220072</v>
      </c>
      <c r="B87" s="261" t="s">
        <v>674</v>
      </c>
      <c r="C87" s="262" t="s">
        <v>675</v>
      </c>
      <c r="D87" s="261" t="s">
        <v>8</v>
      </c>
      <c r="E87" s="263">
        <v>0.82</v>
      </c>
      <c r="F87" s="263">
        <f t="shared" si="3"/>
        <v>0.98399999999999987</v>
      </c>
      <c r="G87" s="264" t="s">
        <v>587</v>
      </c>
      <c r="H87" s="265">
        <f t="shared" si="4"/>
        <v>20.5</v>
      </c>
    </row>
    <row r="88" spans="1:8" s="266" customFormat="1" x14ac:dyDescent="0.25">
      <c r="A88" s="267">
        <v>220072</v>
      </c>
      <c r="B88" s="261" t="s">
        <v>676</v>
      </c>
      <c r="C88" s="262" t="s">
        <v>677</v>
      </c>
      <c r="D88" s="261" t="s">
        <v>8</v>
      </c>
      <c r="E88" s="263">
        <v>0.82</v>
      </c>
      <c r="F88" s="263">
        <f t="shared" si="3"/>
        <v>0.98399999999999987</v>
      </c>
      <c r="G88" s="264" t="s">
        <v>512</v>
      </c>
      <c r="H88" s="265">
        <f t="shared" si="4"/>
        <v>24.599999999999998</v>
      </c>
    </row>
    <row r="89" spans="1:8" s="266" customFormat="1" x14ac:dyDescent="0.25">
      <c r="A89" s="267">
        <v>220072</v>
      </c>
      <c r="B89" s="261" t="s">
        <v>678</v>
      </c>
      <c r="C89" s="262" t="s">
        <v>679</v>
      </c>
      <c r="D89" s="261" t="s">
        <v>8</v>
      </c>
      <c r="E89" s="263">
        <v>0.82</v>
      </c>
      <c r="F89" s="263">
        <f t="shared" si="3"/>
        <v>0.98399999999999987</v>
      </c>
      <c r="G89" s="264" t="s">
        <v>506</v>
      </c>
      <c r="H89" s="265">
        <f t="shared" si="4"/>
        <v>16.399999999999999</v>
      </c>
    </row>
    <row r="90" spans="1:8" s="266" customFormat="1" ht="15.75" x14ac:dyDescent="0.25">
      <c r="A90" s="261"/>
      <c r="B90" s="268">
        <v>300964</v>
      </c>
      <c r="C90" s="262" t="s">
        <v>680</v>
      </c>
      <c r="D90" s="261" t="s">
        <v>8</v>
      </c>
      <c r="E90" s="263">
        <v>0.89</v>
      </c>
      <c r="F90" s="263">
        <f t="shared" si="3"/>
        <v>1.0680000000000001</v>
      </c>
      <c r="G90" s="264" t="s">
        <v>530</v>
      </c>
      <c r="H90" s="265">
        <f t="shared" si="4"/>
        <v>133.5</v>
      </c>
    </row>
    <row r="91" spans="1:8" s="266" customFormat="1" x14ac:dyDescent="0.25">
      <c r="A91" s="261"/>
      <c r="B91" s="268">
        <v>300966</v>
      </c>
      <c r="C91" s="262" t="s">
        <v>681</v>
      </c>
      <c r="D91" s="261" t="s">
        <v>8</v>
      </c>
      <c r="E91" s="263">
        <v>1.19</v>
      </c>
      <c r="F91" s="263">
        <f t="shared" si="3"/>
        <v>1.4279999999999999</v>
      </c>
      <c r="G91" s="264" t="s">
        <v>489</v>
      </c>
      <c r="H91" s="265">
        <f t="shared" si="4"/>
        <v>238</v>
      </c>
    </row>
    <row r="92" spans="1:8" s="266" customFormat="1" ht="15.75" x14ac:dyDescent="0.25">
      <c r="A92" s="261"/>
      <c r="B92" s="261" t="s">
        <v>682</v>
      </c>
      <c r="C92" s="262" t="s">
        <v>683</v>
      </c>
      <c r="D92" s="261" t="s">
        <v>8</v>
      </c>
      <c r="E92" s="263">
        <v>0.52</v>
      </c>
      <c r="F92" s="263">
        <f t="shared" si="3"/>
        <v>0.624</v>
      </c>
      <c r="G92" s="264" t="s">
        <v>497</v>
      </c>
      <c r="H92" s="265">
        <f t="shared" si="4"/>
        <v>26</v>
      </c>
    </row>
    <row r="93" spans="1:8" s="266" customFormat="1" ht="15.75" x14ac:dyDescent="0.25">
      <c r="A93" s="261"/>
      <c r="B93" s="261" t="s">
        <v>684</v>
      </c>
      <c r="C93" s="262" t="s">
        <v>685</v>
      </c>
      <c r="D93" s="261" t="s">
        <v>8</v>
      </c>
      <c r="E93" s="263">
        <v>0.79</v>
      </c>
      <c r="F93" s="263">
        <f t="shared" si="3"/>
        <v>0.94799999999999995</v>
      </c>
      <c r="G93" s="264" t="s">
        <v>530</v>
      </c>
      <c r="H93" s="265">
        <f t="shared" si="4"/>
        <v>118.5</v>
      </c>
    </row>
    <row r="94" spans="1:8" s="266" customFormat="1" ht="15.75" x14ac:dyDescent="0.25">
      <c r="A94" s="261" t="s">
        <v>686</v>
      </c>
      <c r="B94" s="261" t="s">
        <v>687</v>
      </c>
      <c r="C94" s="262" t="s">
        <v>688</v>
      </c>
      <c r="D94" s="261" t="s">
        <v>8</v>
      </c>
      <c r="E94" s="263">
        <v>0.23</v>
      </c>
      <c r="F94" s="263">
        <f t="shared" si="3"/>
        <v>0.27600000000000002</v>
      </c>
      <c r="G94" s="264" t="s">
        <v>486</v>
      </c>
      <c r="H94" s="265">
        <f t="shared" si="4"/>
        <v>23</v>
      </c>
    </row>
    <row r="95" spans="1:8" s="266" customFormat="1" ht="15.75" x14ac:dyDescent="0.25">
      <c r="A95" s="261" t="s">
        <v>689</v>
      </c>
      <c r="B95" s="261" t="s">
        <v>690</v>
      </c>
      <c r="C95" s="262" t="s">
        <v>691</v>
      </c>
      <c r="D95" s="261" t="s">
        <v>8</v>
      </c>
      <c r="E95" s="263">
        <v>0.33</v>
      </c>
      <c r="F95" s="263">
        <f t="shared" si="3"/>
        <v>0.39600000000000002</v>
      </c>
      <c r="G95" s="264" t="s">
        <v>489</v>
      </c>
      <c r="H95" s="265">
        <f t="shared" si="4"/>
        <v>66</v>
      </c>
    </row>
    <row r="96" spans="1:8" s="266" customFormat="1" ht="15.75" x14ac:dyDescent="0.25">
      <c r="A96" s="261"/>
      <c r="B96" s="261" t="s">
        <v>692</v>
      </c>
      <c r="C96" s="262" t="s">
        <v>693</v>
      </c>
      <c r="D96" s="261" t="s">
        <v>8</v>
      </c>
      <c r="E96" s="263">
        <v>0.4</v>
      </c>
      <c r="F96" s="263">
        <f t="shared" si="3"/>
        <v>0.48</v>
      </c>
      <c r="G96" s="264" t="s">
        <v>497</v>
      </c>
      <c r="H96" s="265">
        <f t="shared" si="4"/>
        <v>20</v>
      </c>
    </row>
    <row r="97" spans="1:8" s="266" customFormat="1" ht="15.75" x14ac:dyDescent="0.25">
      <c r="A97" s="261"/>
      <c r="B97" s="261" t="s">
        <v>694</v>
      </c>
      <c r="C97" s="262" t="s">
        <v>695</v>
      </c>
      <c r="D97" s="261" t="s">
        <v>8</v>
      </c>
      <c r="E97" s="263">
        <v>0.34</v>
      </c>
      <c r="F97" s="263">
        <f t="shared" si="3"/>
        <v>0.40800000000000003</v>
      </c>
      <c r="G97" s="264" t="s">
        <v>486</v>
      </c>
      <c r="H97" s="265">
        <f t="shared" si="4"/>
        <v>34</v>
      </c>
    </row>
    <row r="98" spans="1:8" s="266" customFormat="1" x14ac:dyDescent="0.25">
      <c r="A98" s="261" t="s">
        <v>696</v>
      </c>
      <c r="B98" s="261" t="s">
        <v>697</v>
      </c>
      <c r="C98" s="262" t="s">
        <v>698</v>
      </c>
      <c r="D98" s="261" t="s">
        <v>8</v>
      </c>
      <c r="E98" s="263">
        <v>0.34</v>
      </c>
      <c r="F98" s="263">
        <f t="shared" si="3"/>
        <v>0.40800000000000003</v>
      </c>
      <c r="G98" s="264" t="s">
        <v>699</v>
      </c>
      <c r="H98" s="265">
        <f t="shared" si="4"/>
        <v>153</v>
      </c>
    </row>
    <row r="99" spans="1:8" s="266" customFormat="1" x14ac:dyDescent="0.25">
      <c r="A99" s="261"/>
      <c r="B99" s="261" t="s">
        <v>700</v>
      </c>
      <c r="C99" s="262" t="s">
        <v>701</v>
      </c>
      <c r="D99" s="261" t="s">
        <v>8</v>
      </c>
      <c r="E99" s="263">
        <v>0.54</v>
      </c>
      <c r="F99" s="263">
        <f t="shared" si="3"/>
        <v>0.64800000000000002</v>
      </c>
      <c r="G99" s="264" t="s">
        <v>486</v>
      </c>
      <c r="H99" s="265">
        <f t="shared" si="4"/>
        <v>54</v>
      </c>
    </row>
    <row r="100" spans="1:8" s="266" customFormat="1" x14ac:dyDescent="0.25">
      <c r="A100" s="261" t="s">
        <v>702</v>
      </c>
      <c r="B100" s="261" t="s">
        <v>703</v>
      </c>
      <c r="C100" s="262" t="s">
        <v>704</v>
      </c>
      <c r="D100" s="261" t="s">
        <v>8</v>
      </c>
      <c r="E100" s="263">
        <v>0.54</v>
      </c>
      <c r="F100" s="263">
        <f t="shared" si="3"/>
        <v>0.64800000000000002</v>
      </c>
      <c r="G100" s="264" t="s">
        <v>486</v>
      </c>
      <c r="H100" s="265">
        <f t="shared" si="4"/>
        <v>54</v>
      </c>
    </row>
    <row r="101" spans="1:8" s="266" customFormat="1" x14ac:dyDescent="0.25">
      <c r="A101" s="261" t="s">
        <v>705</v>
      </c>
      <c r="B101" s="261" t="s">
        <v>706</v>
      </c>
      <c r="C101" s="262" t="s">
        <v>707</v>
      </c>
      <c r="D101" s="261" t="s">
        <v>8</v>
      </c>
      <c r="E101" s="263">
        <v>0.54</v>
      </c>
      <c r="F101" s="263">
        <f t="shared" si="3"/>
        <v>0.64800000000000002</v>
      </c>
      <c r="G101" s="264" t="s">
        <v>530</v>
      </c>
      <c r="H101" s="265">
        <f t="shared" si="4"/>
        <v>81</v>
      </c>
    </row>
    <row r="102" spans="1:8" s="266" customFormat="1" ht="15.75" x14ac:dyDescent="0.25">
      <c r="A102" s="261" t="s">
        <v>708</v>
      </c>
      <c r="B102" s="261" t="s">
        <v>709</v>
      </c>
      <c r="C102" s="262" t="s">
        <v>710</v>
      </c>
      <c r="D102" s="261" t="s">
        <v>8</v>
      </c>
      <c r="E102" s="263">
        <v>0.25</v>
      </c>
      <c r="F102" s="263">
        <f t="shared" si="3"/>
        <v>0.3</v>
      </c>
      <c r="G102" s="264" t="s">
        <v>598</v>
      </c>
      <c r="H102" s="265">
        <f t="shared" si="4"/>
        <v>100</v>
      </c>
    </row>
    <row r="103" spans="1:8" s="266" customFormat="1" x14ac:dyDescent="0.25">
      <c r="A103" s="261" t="s">
        <v>711</v>
      </c>
      <c r="B103" s="261" t="s">
        <v>712</v>
      </c>
      <c r="C103" s="262" t="s">
        <v>713</v>
      </c>
      <c r="D103" s="261" t="s">
        <v>8</v>
      </c>
      <c r="E103" s="263">
        <v>0.62</v>
      </c>
      <c r="F103" s="263">
        <f t="shared" si="3"/>
        <v>0.74399999999999999</v>
      </c>
      <c r="G103" s="264" t="s">
        <v>486</v>
      </c>
      <c r="H103" s="265">
        <f t="shared" si="4"/>
        <v>62</v>
      </c>
    </row>
    <row r="104" spans="1:8" s="266" customFormat="1" x14ac:dyDescent="0.25">
      <c r="A104" s="261"/>
      <c r="B104" s="261" t="s">
        <v>714</v>
      </c>
      <c r="C104" s="262" t="s">
        <v>715</v>
      </c>
      <c r="D104" s="261" t="s">
        <v>8</v>
      </c>
      <c r="E104" s="263">
        <v>0.35</v>
      </c>
      <c r="F104" s="263">
        <f t="shared" si="3"/>
        <v>0.42</v>
      </c>
      <c r="G104" s="264" t="s">
        <v>542</v>
      </c>
      <c r="H104" s="265">
        <f t="shared" si="4"/>
        <v>5.25</v>
      </c>
    </row>
    <row r="105" spans="1:8" s="266" customFormat="1" x14ac:dyDescent="0.25">
      <c r="A105" s="261" t="s">
        <v>716</v>
      </c>
      <c r="B105" s="261" t="s">
        <v>717</v>
      </c>
      <c r="C105" s="262" t="s">
        <v>718</v>
      </c>
      <c r="D105" s="261" t="s">
        <v>8</v>
      </c>
      <c r="E105" s="263">
        <v>0.41</v>
      </c>
      <c r="F105" s="263">
        <f t="shared" si="3"/>
        <v>0.49199999999999994</v>
      </c>
      <c r="G105" s="264" t="s">
        <v>506</v>
      </c>
      <c r="H105" s="265">
        <f t="shared" si="4"/>
        <v>8.1999999999999993</v>
      </c>
    </row>
    <row r="106" spans="1:8" s="266" customFormat="1" ht="15.75" x14ac:dyDescent="0.25">
      <c r="A106" s="261"/>
      <c r="B106" s="261" t="s">
        <v>719</v>
      </c>
      <c r="C106" s="262" t="s">
        <v>720</v>
      </c>
      <c r="D106" s="261" t="s">
        <v>8</v>
      </c>
      <c r="E106" s="263">
        <v>0.32</v>
      </c>
      <c r="F106" s="263">
        <f t="shared" si="3"/>
        <v>0.38400000000000001</v>
      </c>
      <c r="G106" s="264" t="s">
        <v>530</v>
      </c>
      <c r="H106" s="265">
        <f t="shared" si="4"/>
        <v>48</v>
      </c>
    </row>
    <row r="107" spans="1:8" s="266" customFormat="1" x14ac:dyDescent="0.25">
      <c r="A107" s="261"/>
      <c r="B107" s="261" t="s">
        <v>721</v>
      </c>
      <c r="C107" s="262" t="s">
        <v>722</v>
      </c>
      <c r="D107" s="261" t="s">
        <v>8</v>
      </c>
      <c r="E107" s="263">
        <v>0.32</v>
      </c>
      <c r="F107" s="263">
        <f t="shared" si="3"/>
        <v>0.38400000000000001</v>
      </c>
      <c r="G107" s="264" t="s">
        <v>723</v>
      </c>
      <c r="H107" s="265">
        <f t="shared" si="4"/>
        <v>176</v>
      </c>
    </row>
    <row r="108" spans="1:8" s="266" customFormat="1" x14ac:dyDescent="0.25">
      <c r="A108" s="261"/>
      <c r="B108" s="261" t="s">
        <v>724</v>
      </c>
      <c r="C108" s="262" t="s">
        <v>725</v>
      </c>
      <c r="D108" s="261" t="s">
        <v>8</v>
      </c>
      <c r="E108" s="263">
        <v>0.36</v>
      </c>
      <c r="F108" s="263">
        <f t="shared" si="3"/>
        <v>0.432</v>
      </c>
      <c r="G108" s="264" t="s">
        <v>587</v>
      </c>
      <c r="H108" s="265">
        <f t="shared" si="4"/>
        <v>9</v>
      </c>
    </row>
    <row r="109" spans="1:8" s="266" customFormat="1" x14ac:dyDescent="0.25">
      <c r="A109" s="261"/>
      <c r="B109" s="268">
        <v>300215</v>
      </c>
      <c r="C109" s="269" t="s">
        <v>726</v>
      </c>
      <c r="D109" s="269" t="s">
        <v>8</v>
      </c>
      <c r="E109" s="263">
        <v>0.37</v>
      </c>
      <c r="F109" s="263">
        <f t="shared" si="3"/>
        <v>0.44400000000000001</v>
      </c>
      <c r="G109" s="264" t="s">
        <v>530</v>
      </c>
      <c r="H109" s="265">
        <f t="shared" si="4"/>
        <v>55.5</v>
      </c>
    </row>
    <row r="110" spans="1:8" s="266" customFormat="1" x14ac:dyDescent="0.25">
      <c r="A110" s="261"/>
      <c r="B110" s="261" t="s">
        <v>727</v>
      </c>
      <c r="C110" s="262" t="s">
        <v>728</v>
      </c>
      <c r="D110" s="261" t="s">
        <v>8</v>
      </c>
      <c r="E110" s="263">
        <v>0.32</v>
      </c>
      <c r="F110" s="263">
        <f t="shared" si="3"/>
        <v>0.38400000000000001</v>
      </c>
      <c r="G110" s="264" t="s">
        <v>699</v>
      </c>
      <c r="H110" s="265">
        <f t="shared" si="4"/>
        <v>144</v>
      </c>
    </row>
    <row r="111" spans="1:8" s="266" customFormat="1" x14ac:dyDescent="0.25">
      <c r="A111" s="261"/>
      <c r="B111" s="261" t="s">
        <v>729</v>
      </c>
      <c r="C111" s="262" t="s">
        <v>730</v>
      </c>
      <c r="D111" s="261" t="s">
        <v>8</v>
      </c>
      <c r="E111" s="263">
        <v>0.59</v>
      </c>
      <c r="F111" s="263">
        <f t="shared" si="3"/>
        <v>0.70799999999999996</v>
      </c>
      <c r="G111" s="264" t="s">
        <v>587</v>
      </c>
      <c r="H111" s="265">
        <f t="shared" si="4"/>
        <v>14.75</v>
      </c>
    </row>
    <row r="112" spans="1:8" s="266" customFormat="1" ht="15.75" x14ac:dyDescent="0.25">
      <c r="A112" s="267">
        <v>220036</v>
      </c>
      <c r="B112" s="261" t="s">
        <v>731</v>
      </c>
      <c r="C112" s="262" t="s">
        <v>732</v>
      </c>
      <c r="D112" s="261" t="s">
        <v>8</v>
      </c>
      <c r="E112" s="263">
        <v>0.68</v>
      </c>
      <c r="F112" s="263">
        <f t="shared" si="3"/>
        <v>0.81600000000000006</v>
      </c>
      <c r="G112" s="264" t="s">
        <v>486</v>
      </c>
      <c r="H112" s="265">
        <f t="shared" si="4"/>
        <v>68</v>
      </c>
    </row>
    <row r="113" spans="1:8" s="266" customFormat="1" x14ac:dyDescent="0.25">
      <c r="A113" s="261"/>
      <c r="B113" s="261" t="s">
        <v>733</v>
      </c>
      <c r="C113" s="262" t="s">
        <v>734</v>
      </c>
      <c r="D113" s="261" t="s">
        <v>8</v>
      </c>
      <c r="E113" s="263">
        <v>0.98</v>
      </c>
      <c r="F113" s="263">
        <f t="shared" si="3"/>
        <v>1.1759999999999999</v>
      </c>
      <c r="G113" s="264" t="s">
        <v>587</v>
      </c>
      <c r="H113" s="265">
        <f t="shared" si="4"/>
        <v>24.5</v>
      </c>
    </row>
    <row r="114" spans="1:8" s="266" customFormat="1" x14ac:dyDescent="0.25">
      <c r="A114" s="261" t="s">
        <v>735</v>
      </c>
      <c r="B114" s="261" t="s">
        <v>736</v>
      </c>
      <c r="C114" s="262" t="s">
        <v>737</v>
      </c>
      <c r="D114" s="261" t="s">
        <v>8</v>
      </c>
      <c r="E114" s="263">
        <v>0.98</v>
      </c>
      <c r="F114" s="263">
        <f t="shared" si="3"/>
        <v>1.1759999999999999</v>
      </c>
      <c r="G114" s="264" t="s">
        <v>512</v>
      </c>
      <c r="H114" s="265">
        <f t="shared" si="4"/>
        <v>29.4</v>
      </c>
    </row>
    <row r="115" spans="1:8" s="266" customFormat="1" x14ac:dyDescent="0.25">
      <c r="A115" s="271">
        <v>220151</v>
      </c>
      <c r="B115" s="261" t="s">
        <v>738</v>
      </c>
      <c r="C115" s="262" t="s">
        <v>739</v>
      </c>
      <c r="D115" s="261" t="s">
        <v>8</v>
      </c>
      <c r="E115" s="263">
        <v>0.43</v>
      </c>
      <c r="F115" s="263">
        <f t="shared" si="3"/>
        <v>0.51600000000000001</v>
      </c>
      <c r="G115" s="264" t="s">
        <v>530</v>
      </c>
      <c r="H115" s="265">
        <f t="shared" si="4"/>
        <v>64.5</v>
      </c>
    </row>
    <row r="116" spans="1:8" s="266" customFormat="1" x14ac:dyDescent="0.25">
      <c r="A116" s="261"/>
      <c r="B116" s="261" t="s">
        <v>740</v>
      </c>
      <c r="C116" s="262" t="s">
        <v>741</v>
      </c>
      <c r="D116" s="261" t="s">
        <v>8</v>
      </c>
      <c r="E116" s="263">
        <v>0.43</v>
      </c>
      <c r="F116" s="263">
        <f t="shared" si="3"/>
        <v>0.51600000000000001</v>
      </c>
      <c r="G116" s="264" t="s">
        <v>489</v>
      </c>
      <c r="H116" s="265">
        <f t="shared" si="4"/>
        <v>86</v>
      </c>
    </row>
    <row r="117" spans="1:8" s="266" customFormat="1" x14ac:dyDescent="0.25">
      <c r="A117" s="261" t="s">
        <v>742</v>
      </c>
      <c r="B117" s="261" t="s">
        <v>743</v>
      </c>
      <c r="C117" s="262" t="s">
        <v>744</v>
      </c>
      <c r="D117" s="261" t="s">
        <v>8</v>
      </c>
      <c r="E117" s="263">
        <v>0.45</v>
      </c>
      <c r="F117" s="263">
        <f t="shared" si="3"/>
        <v>0.54</v>
      </c>
      <c r="G117" s="264" t="s">
        <v>583</v>
      </c>
      <c r="H117" s="265">
        <f t="shared" si="4"/>
        <v>135</v>
      </c>
    </row>
    <row r="118" spans="1:8" s="266" customFormat="1" x14ac:dyDescent="0.25">
      <c r="A118" s="261"/>
      <c r="B118" s="261" t="s">
        <v>745</v>
      </c>
      <c r="C118" s="262" t="s">
        <v>746</v>
      </c>
      <c r="D118" s="261" t="s">
        <v>8</v>
      </c>
      <c r="E118" s="263">
        <v>0.45</v>
      </c>
      <c r="F118" s="263">
        <f t="shared" si="3"/>
        <v>0.54</v>
      </c>
      <c r="G118" s="264" t="s">
        <v>486</v>
      </c>
      <c r="H118" s="265">
        <f t="shared" si="4"/>
        <v>45</v>
      </c>
    </row>
    <row r="119" spans="1:8" s="266" customFormat="1" x14ac:dyDescent="0.25">
      <c r="A119" s="261" t="s">
        <v>747</v>
      </c>
      <c r="B119" s="261" t="s">
        <v>748</v>
      </c>
      <c r="C119" s="262" t="s">
        <v>749</v>
      </c>
      <c r="D119" s="261" t="s">
        <v>8</v>
      </c>
      <c r="E119" s="263">
        <v>0.92</v>
      </c>
      <c r="F119" s="263">
        <f t="shared" si="3"/>
        <v>1.1040000000000001</v>
      </c>
      <c r="G119" s="264" t="s">
        <v>547</v>
      </c>
      <c r="H119" s="265">
        <f t="shared" si="4"/>
        <v>9.2000000000000011</v>
      </c>
    </row>
    <row r="120" spans="1:8" s="266" customFormat="1" x14ac:dyDescent="0.25">
      <c r="A120" s="261" t="s">
        <v>750</v>
      </c>
      <c r="B120" s="261" t="s">
        <v>751</v>
      </c>
      <c r="C120" s="262" t="s">
        <v>752</v>
      </c>
      <c r="D120" s="261" t="s">
        <v>8</v>
      </c>
      <c r="E120" s="263">
        <v>0.92</v>
      </c>
      <c r="F120" s="263">
        <f t="shared" si="3"/>
        <v>1.1040000000000001</v>
      </c>
      <c r="G120" s="264" t="s">
        <v>506</v>
      </c>
      <c r="H120" s="265">
        <f t="shared" si="4"/>
        <v>18.400000000000002</v>
      </c>
    </row>
    <row r="121" spans="1:8" ht="15.75" x14ac:dyDescent="0.25">
      <c r="A121" s="261"/>
      <c r="B121" s="261" t="s">
        <v>753</v>
      </c>
      <c r="C121" s="262" t="s">
        <v>754</v>
      </c>
      <c r="D121" s="261" t="s">
        <v>8</v>
      </c>
      <c r="E121" s="263">
        <v>0.99</v>
      </c>
      <c r="F121" s="263">
        <f t="shared" si="3"/>
        <v>1.1879999999999999</v>
      </c>
      <c r="G121" s="264" t="s">
        <v>547</v>
      </c>
      <c r="H121" s="265">
        <f t="shared" si="4"/>
        <v>9.9</v>
      </c>
    </row>
    <row r="122" spans="1:8" s="266" customFormat="1" ht="15.75" x14ac:dyDescent="0.25">
      <c r="A122" s="261" t="s">
        <v>755</v>
      </c>
      <c r="B122" s="261" t="s">
        <v>756</v>
      </c>
      <c r="C122" s="262" t="s">
        <v>757</v>
      </c>
      <c r="D122" s="261" t="s">
        <v>8</v>
      </c>
      <c r="E122" s="263">
        <v>0.37</v>
      </c>
      <c r="F122" s="263">
        <f t="shared" si="3"/>
        <v>0.44400000000000001</v>
      </c>
      <c r="G122" s="264" t="s">
        <v>480</v>
      </c>
      <c r="H122" s="265">
        <f t="shared" si="4"/>
        <v>129.5</v>
      </c>
    </row>
    <row r="123" spans="1:8" s="266" customFormat="1" x14ac:dyDescent="0.25">
      <c r="A123" s="261"/>
      <c r="B123" s="261" t="s">
        <v>758</v>
      </c>
      <c r="C123" s="262" t="s">
        <v>759</v>
      </c>
      <c r="D123" s="261" t="s">
        <v>8</v>
      </c>
      <c r="E123" s="263">
        <v>0.37</v>
      </c>
      <c r="F123" s="263">
        <f t="shared" si="3"/>
        <v>0.44400000000000001</v>
      </c>
      <c r="G123" s="264" t="s">
        <v>486</v>
      </c>
      <c r="H123" s="265">
        <f t="shared" si="4"/>
        <v>37</v>
      </c>
    </row>
    <row r="124" spans="1:8" s="266" customFormat="1" ht="15.75" x14ac:dyDescent="0.25">
      <c r="A124" s="261"/>
      <c r="B124" s="261" t="s">
        <v>760</v>
      </c>
      <c r="C124" s="262" t="s">
        <v>761</v>
      </c>
      <c r="D124" s="261" t="s">
        <v>8</v>
      </c>
      <c r="E124" s="263">
        <v>0.36</v>
      </c>
      <c r="F124" s="263">
        <f t="shared" si="3"/>
        <v>0.432</v>
      </c>
      <c r="G124" s="670" t="s">
        <v>492</v>
      </c>
      <c r="H124" s="671">
        <f t="shared" si="4"/>
        <v>306</v>
      </c>
    </row>
    <row r="125" spans="1:8" x14ac:dyDescent="0.25">
      <c r="A125" s="261"/>
      <c r="B125" s="261" t="s">
        <v>760</v>
      </c>
      <c r="C125" s="262" t="s">
        <v>762</v>
      </c>
      <c r="D125" s="261" t="s">
        <v>8</v>
      </c>
      <c r="E125" s="263">
        <v>0.36</v>
      </c>
      <c r="F125" s="263">
        <f t="shared" si="3"/>
        <v>0.432</v>
      </c>
      <c r="G125" s="670"/>
      <c r="H125" s="671"/>
    </row>
    <row r="126" spans="1:8" s="266" customFormat="1" x14ac:dyDescent="0.25">
      <c r="A126" s="261"/>
      <c r="B126" s="261" t="s">
        <v>763</v>
      </c>
      <c r="C126" s="262" t="s">
        <v>764</v>
      </c>
      <c r="D126" s="261" t="s">
        <v>8</v>
      </c>
      <c r="E126" s="263">
        <v>0.17</v>
      </c>
      <c r="F126" s="263">
        <f t="shared" si="3"/>
        <v>0.20400000000000001</v>
      </c>
      <c r="G126" s="264" t="s">
        <v>497</v>
      </c>
      <c r="H126" s="265">
        <f>E126*G126</f>
        <v>8.5</v>
      </c>
    </row>
    <row r="127" spans="1:8" s="266" customFormat="1" x14ac:dyDescent="0.25">
      <c r="A127" s="261" t="s">
        <v>765</v>
      </c>
      <c r="B127" s="261" t="s">
        <v>766</v>
      </c>
      <c r="C127" s="262" t="s">
        <v>767</v>
      </c>
      <c r="D127" s="261" t="s">
        <v>8</v>
      </c>
      <c r="E127" s="263">
        <v>0.33</v>
      </c>
      <c r="F127" s="263">
        <f t="shared" si="3"/>
        <v>0.39600000000000002</v>
      </c>
      <c r="G127" s="264" t="s">
        <v>486</v>
      </c>
      <c r="H127" s="265">
        <f t="shared" si="4"/>
        <v>33</v>
      </c>
    </row>
    <row r="128" spans="1:8" s="266" customFormat="1" x14ac:dyDescent="0.25">
      <c r="A128" s="261" t="s">
        <v>768</v>
      </c>
      <c r="B128" s="261" t="s">
        <v>769</v>
      </c>
      <c r="C128" s="262" t="s">
        <v>770</v>
      </c>
      <c r="D128" s="261" t="s">
        <v>8</v>
      </c>
      <c r="E128" s="263">
        <v>0.33</v>
      </c>
      <c r="F128" s="263">
        <f t="shared" si="3"/>
        <v>0.39600000000000002</v>
      </c>
      <c r="G128" s="264" t="s">
        <v>486</v>
      </c>
      <c r="H128" s="265">
        <f t="shared" si="4"/>
        <v>33</v>
      </c>
    </row>
    <row r="129" spans="1:8" s="266" customFormat="1" x14ac:dyDescent="0.25">
      <c r="A129" s="261"/>
      <c r="B129" s="261" t="s">
        <v>771</v>
      </c>
      <c r="C129" s="262" t="s">
        <v>772</v>
      </c>
      <c r="D129" s="261" t="s">
        <v>8</v>
      </c>
      <c r="E129" s="263">
        <v>0.33</v>
      </c>
      <c r="F129" s="263">
        <f t="shared" si="3"/>
        <v>0.39600000000000002</v>
      </c>
      <c r="G129" s="264" t="s">
        <v>486</v>
      </c>
      <c r="H129" s="265">
        <f t="shared" si="4"/>
        <v>33</v>
      </c>
    </row>
    <row r="130" spans="1:8" s="266" customFormat="1" x14ac:dyDescent="0.25">
      <c r="A130" s="261" t="s">
        <v>773</v>
      </c>
      <c r="B130" s="261" t="s">
        <v>774</v>
      </c>
      <c r="C130" s="262" t="s">
        <v>775</v>
      </c>
      <c r="D130" s="261" t="s">
        <v>8</v>
      </c>
      <c r="E130" s="263">
        <v>0.36</v>
      </c>
      <c r="F130" s="263">
        <f t="shared" si="3"/>
        <v>0.432</v>
      </c>
      <c r="G130" s="264" t="s">
        <v>699</v>
      </c>
      <c r="H130" s="265">
        <f t="shared" si="4"/>
        <v>162</v>
      </c>
    </row>
    <row r="131" spans="1:8" s="266" customFormat="1" x14ac:dyDescent="0.25">
      <c r="A131" s="267">
        <v>220015</v>
      </c>
      <c r="B131" s="261" t="s">
        <v>776</v>
      </c>
      <c r="C131" s="262" t="s">
        <v>777</v>
      </c>
      <c r="D131" s="261" t="s">
        <v>8</v>
      </c>
      <c r="E131" s="263">
        <v>0.32</v>
      </c>
      <c r="F131" s="263">
        <f t="shared" si="3"/>
        <v>0.38400000000000001</v>
      </c>
      <c r="G131" s="264" t="s">
        <v>480</v>
      </c>
      <c r="H131" s="265">
        <f t="shared" si="4"/>
        <v>112</v>
      </c>
    </row>
    <row r="132" spans="1:8" s="266" customFormat="1" x14ac:dyDescent="0.25">
      <c r="A132" s="261" t="s">
        <v>778</v>
      </c>
      <c r="B132" s="261" t="s">
        <v>779</v>
      </c>
      <c r="C132" s="262" t="s">
        <v>780</v>
      </c>
      <c r="D132" s="261" t="s">
        <v>8</v>
      </c>
      <c r="E132" s="263">
        <v>0.36</v>
      </c>
      <c r="F132" s="263">
        <f t="shared" ref="F132:F146" si="5">E132*1.2</f>
        <v>0.432</v>
      </c>
      <c r="G132" s="264" t="s">
        <v>497</v>
      </c>
      <c r="H132" s="265">
        <f t="shared" si="4"/>
        <v>18</v>
      </c>
    </row>
    <row r="133" spans="1:8" s="266" customFormat="1" x14ac:dyDescent="0.25">
      <c r="A133" s="261" t="s">
        <v>781</v>
      </c>
      <c r="B133" s="261" t="s">
        <v>782</v>
      </c>
      <c r="C133" s="262" t="s">
        <v>783</v>
      </c>
      <c r="D133" s="261" t="s">
        <v>8</v>
      </c>
      <c r="E133" s="263">
        <v>0.36</v>
      </c>
      <c r="F133" s="263">
        <f t="shared" si="5"/>
        <v>0.432</v>
      </c>
      <c r="G133" s="264" t="s">
        <v>583</v>
      </c>
      <c r="H133" s="265">
        <f t="shared" si="4"/>
        <v>108</v>
      </c>
    </row>
    <row r="134" spans="1:8" s="266" customFormat="1" x14ac:dyDescent="0.25">
      <c r="A134" s="261" t="s">
        <v>784</v>
      </c>
      <c r="B134" s="261" t="s">
        <v>785</v>
      </c>
      <c r="C134" s="262" t="s">
        <v>786</v>
      </c>
      <c r="D134" s="261" t="s">
        <v>8</v>
      </c>
      <c r="E134" s="263">
        <v>0.25</v>
      </c>
      <c r="F134" s="263">
        <f t="shared" si="5"/>
        <v>0.3</v>
      </c>
      <c r="G134" s="264" t="s">
        <v>512</v>
      </c>
      <c r="H134" s="265">
        <f t="shared" ref="H134:H146" si="6">E134*G134</f>
        <v>7.5</v>
      </c>
    </row>
    <row r="135" spans="1:8" s="266" customFormat="1" x14ac:dyDescent="0.25">
      <c r="A135" s="267">
        <v>220082</v>
      </c>
      <c r="B135" s="261" t="s">
        <v>787</v>
      </c>
      <c r="C135" s="262" t="s">
        <v>788</v>
      </c>
      <c r="D135" s="261" t="s">
        <v>8</v>
      </c>
      <c r="E135" s="263">
        <v>0.33</v>
      </c>
      <c r="F135" s="263">
        <f t="shared" si="5"/>
        <v>0.39600000000000002</v>
      </c>
      <c r="G135" s="264" t="s">
        <v>583</v>
      </c>
      <c r="H135" s="265">
        <f t="shared" si="6"/>
        <v>99</v>
      </c>
    </row>
    <row r="136" spans="1:8" s="266" customFormat="1" x14ac:dyDescent="0.25">
      <c r="A136" s="261" t="s">
        <v>789</v>
      </c>
      <c r="B136" s="261" t="s">
        <v>790</v>
      </c>
      <c r="C136" s="262" t="s">
        <v>791</v>
      </c>
      <c r="D136" s="261" t="s">
        <v>8</v>
      </c>
      <c r="E136" s="263">
        <v>0.24</v>
      </c>
      <c r="F136" s="263">
        <f t="shared" si="5"/>
        <v>0.28799999999999998</v>
      </c>
      <c r="G136" s="264" t="s">
        <v>489</v>
      </c>
      <c r="H136" s="265">
        <f t="shared" si="6"/>
        <v>48</v>
      </c>
    </row>
    <row r="137" spans="1:8" s="266" customFormat="1" x14ac:dyDescent="0.25">
      <c r="A137" s="261"/>
      <c r="B137" s="261" t="s">
        <v>792</v>
      </c>
      <c r="C137" s="262" t="s">
        <v>793</v>
      </c>
      <c r="D137" s="261" t="s">
        <v>8</v>
      </c>
      <c r="E137" s="263">
        <v>0.33</v>
      </c>
      <c r="F137" s="263">
        <f t="shared" si="5"/>
        <v>0.39600000000000002</v>
      </c>
      <c r="G137" s="670" t="s">
        <v>512</v>
      </c>
      <c r="H137" s="671">
        <f t="shared" si="6"/>
        <v>9.9</v>
      </c>
    </row>
    <row r="138" spans="1:8" x14ac:dyDescent="0.25">
      <c r="A138" s="261"/>
      <c r="B138" s="261" t="s">
        <v>792</v>
      </c>
      <c r="C138" s="262" t="s">
        <v>794</v>
      </c>
      <c r="D138" s="261" t="s">
        <v>8</v>
      </c>
      <c r="E138" s="263">
        <v>0.33</v>
      </c>
      <c r="F138" s="263">
        <f t="shared" si="5"/>
        <v>0.39600000000000002</v>
      </c>
      <c r="G138" s="670"/>
      <c r="H138" s="671"/>
    </row>
    <row r="139" spans="1:8" s="266" customFormat="1" x14ac:dyDescent="0.25">
      <c r="A139" s="261"/>
      <c r="B139" s="261" t="s">
        <v>795</v>
      </c>
      <c r="C139" s="262" t="s">
        <v>796</v>
      </c>
      <c r="D139" s="261" t="s">
        <v>8</v>
      </c>
      <c r="E139" s="263">
        <v>0.43</v>
      </c>
      <c r="F139" s="263">
        <f t="shared" si="5"/>
        <v>0.51600000000000001</v>
      </c>
      <c r="G139" s="264" t="s">
        <v>497</v>
      </c>
      <c r="H139" s="265">
        <f t="shared" si="6"/>
        <v>21.5</v>
      </c>
    </row>
    <row r="140" spans="1:8" s="266" customFormat="1" x14ac:dyDescent="0.25">
      <c r="A140" s="261" t="s">
        <v>797</v>
      </c>
      <c r="B140" s="261" t="s">
        <v>798</v>
      </c>
      <c r="C140" s="262" t="s">
        <v>799</v>
      </c>
      <c r="D140" s="261" t="s">
        <v>8</v>
      </c>
      <c r="E140" s="263">
        <v>0.33</v>
      </c>
      <c r="F140" s="263">
        <f t="shared" si="5"/>
        <v>0.39600000000000002</v>
      </c>
      <c r="G140" s="264" t="s">
        <v>489</v>
      </c>
      <c r="H140" s="265">
        <f t="shared" si="6"/>
        <v>66</v>
      </c>
    </row>
    <row r="141" spans="1:8" s="266" customFormat="1" x14ac:dyDescent="0.25">
      <c r="A141" s="267">
        <v>220047</v>
      </c>
      <c r="B141" s="261" t="s">
        <v>800</v>
      </c>
      <c r="C141" s="262" t="s">
        <v>801</v>
      </c>
      <c r="D141" s="261" t="s">
        <v>8</v>
      </c>
      <c r="E141" s="263">
        <v>0.36</v>
      </c>
      <c r="F141" s="263">
        <f t="shared" si="5"/>
        <v>0.432</v>
      </c>
      <c r="G141" s="264" t="s">
        <v>480</v>
      </c>
      <c r="H141" s="265">
        <f t="shared" si="6"/>
        <v>126</v>
      </c>
    </row>
    <row r="142" spans="1:8" s="266" customFormat="1" x14ac:dyDescent="0.25">
      <c r="A142" s="261"/>
      <c r="B142" s="261" t="s">
        <v>802</v>
      </c>
      <c r="C142" s="262" t="s">
        <v>803</v>
      </c>
      <c r="D142" s="261" t="s">
        <v>8</v>
      </c>
      <c r="E142" s="263">
        <v>0.23</v>
      </c>
      <c r="F142" s="263">
        <f t="shared" si="5"/>
        <v>0.27600000000000002</v>
      </c>
      <c r="G142" s="264" t="s">
        <v>483</v>
      </c>
      <c r="H142" s="265">
        <f t="shared" si="6"/>
        <v>230</v>
      </c>
    </row>
    <row r="143" spans="1:8" s="266" customFormat="1" ht="30" x14ac:dyDescent="0.25">
      <c r="A143" s="261"/>
      <c r="B143" s="261" t="s">
        <v>804</v>
      </c>
      <c r="C143" s="270" t="s">
        <v>805</v>
      </c>
      <c r="D143" s="261" t="s">
        <v>8</v>
      </c>
      <c r="E143" s="263">
        <v>0.33</v>
      </c>
      <c r="F143" s="263">
        <f t="shared" si="5"/>
        <v>0.39600000000000002</v>
      </c>
      <c r="G143" s="264" t="s">
        <v>486</v>
      </c>
      <c r="H143" s="265">
        <f t="shared" si="6"/>
        <v>33</v>
      </c>
    </row>
    <row r="144" spans="1:8" s="266" customFormat="1" ht="15.75" x14ac:dyDescent="0.25">
      <c r="A144" s="271">
        <v>220147</v>
      </c>
      <c r="B144" s="261" t="s">
        <v>806</v>
      </c>
      <c r="C144" s="262" t="s">
        <v>807</v>
      </c>
      <c r="D144" s="261" t="s">
        <v>8</v>
      </c>
      <c r="E144" s="263">
        <v>0.63</v>
      </c>
      <c r="F144" s="263">
        <f t="shared" si="5"/>
        <v>0.75600000000000001</v>
      </c>
      <c r="G144" s="264" t="s">
        <v>547</v>
      </c>
      <c r="H144" s="265">
        <f t="shared" si="6"/>
        <v>6.3</v>
      </c>
    </row>
    <row r="145" spans="1:11" s="266" customFormat="1" x14ac:dyDescent="0.25">
      <c r="A145" s="261"/>
      <c r="B145" s="261" t="s">
        <v>808</v>
      </c>
      <c r="C145" s="262" t="s">
        <v>809</v>
      </c>
      <c r="D145" s="261" t="s">
        <v>8</v>
      </c>
      <c r="E145" s="263">
        <v>0.63</v>
      </c>
      <c r="F145" s="263">
        <f t="shared" si="5"/>
        <v>0.75600000000000001</v>
      </c>
      <c r="G145" s="264" t="s">
        <v>542</v>
      </c>
      <c r="H145" s="265">
        <f t="shared" si="6"/>
        <v>9.4499999999999993</v>
      </c>
    </row>
    <row r="146" spans="1:11" s="266" customFormat="1" ht="15.75" thickBot="1" x14ac:dyDescent="0.3">
      <c r="A146" s="272"/>
      <c r="B146" s="272" t="s">
        <v>810</v>
      </c>
      <c r="C146" s="273" t="s">
        <v>811</v>
      </c>
      <c r="D146" s="272" t="s">
        <v>8</v>
      </c>
      <c r="E146" s="274">
        <v>0.63</v>
      </c>
      <c r="F146" s="274">
        <f t="shared" si="5"/>
        <v>0.75600000000000001</v>
      </c>
      <c r="G146" s="275" t="s">
        <v>520</v>
      </c>
      <c r="H146" s="276">
        <f t="shared" si="6"/>
        <v>3.15</v>
      </c>
    </row>
    <row r="147" spans="1:11" s="266" customFormat="1" x14ac:dyDescent="0.25">
      <c r="A147" s="672" t="s">
        <v>56</v>
      </c>
      <c r="B147" s="673"/>
      <c r="C147" s="673"/>
      <c r="D147" s="673"/>
      <c r="E147" s="673"/>
      <c r="F147" s="673"/>
      <c r="G147" s="277" t="s">
        <v>57</v>
      </c>
      <c r="H147" s="278">
        <f>SUM(H3:H146)</f>
        <v>11564.8</v>
      </c>
      <c r="I147" s="151"/>
      <c r="J147" s="151"/>
      <c r="K147" s="151"/>
    </row>
    <row r="148" spans="1:11" ht="15.75" thickBot="1" x14ac:dyDescent="0.3">
      <c r="A148" s="674" t="s">
        <v>56</v>
      </c>
      <c r="B148" s="675"/>
      <c r="C148" s="675"/>
      <c r="D148" s="675"/>
      <c r="E148" s="675"/>
      <c r="F148" s="675"/>
      <c r="G148" s="279" t="s">
        <v>58</v>
      </c>
      <c r="H148" s="280">
        <f>H147*1.2</f>
        <v>13877.759999999998</v>
      </c>
    </row>
    <row r="149" spans="1:11" ht="15.75" x14ac:dyDescent="0.25">
      <c r="C149" s="282"/>
      <c r="H149" s="285"/>
    </row>
    <row r="151" spans="1:11" x14ac:dyDescent="0.25">
      <c r="C151" s="151"/>
    </row>
    <row r="152" spans="1:11" x14ac:dyDescent="0.25">
      <c r="C152" s="287" t="s">
        <v>812</v>
      </c>
    </row>
    <row r="153" spans="1:11" x14ac:dyDescent="0.25">
      <c r="C153" s="151" t="s">
        <v>813</v>
      </c>
      <c r="G153" s="284" t="s">
        <v>39</v>
      </c>
    </row>
    <row r="154" spans="1:11" x14ac:dyDescent="0.25">
      <c r="C154" s="151"/>
    </row>
    <row r="155" spans="1:11" x14ac:dyDescent="0.25">
      <c r="C155" s="151" t="s">
        <v>220</v>
      </c>
    </row>
    <row r="156" spans="1:11" ht="18.75" x14ac:dyDescent="0.25">
      <c r="C156" s="288" t="s">
        <v>70</v>
      </c>
    </row>
    <row r="157" spans="1:11" ht="18.75" x14ac:dyDescent="0.25">
      <c r="C157" s="288"/>
    </row>
  </sheetData>
  <mergeCells count="10">
    <mergeCell ref="G137:G138"/>
    <mergeCell ref="H137:H138"/>
    <mergeCell ref="A147:F147"/>
    <mergeCell ref="A148:F148"/>
    <mergeCell ref="G70:G72"/>
    <mergeCell ref="H70:H72"/>
    <mergeCell ref="G79:G80"/>
    <mergeCell ref="H79:H80"/>
    <mergeCell ref="G124:G125"/>
    <mergeCell ref="H124:H125"/>
  </mergeCells>
  <pageMargins left="0.7" right="0.7" top="0.75" bottom="0.75" header="0.3" footer="0.3"/>
  <pageSetup paperSize="9" scale="77" orientation="portrait" verticalDpi="0" r:id="rId1"/>
  <rowBreaks count="2" manualBreakCount="2">
    <brk id="58" max="16383" man="1"/>
    <brk id="12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64"/>
  <sheetViews>
    <sheetView topLeftCell="D12" zoomScaleNormal="100" workbookViewId="0">
      <selection activeCell="M54" sqref="M54"/>
    </sheetView>
  </sheetViews>
  <sheetFormatPr defaultRowHeight="15" x14ac:dyDescent="0.25"/>
  <cols>
    <col min="1" max="2" width="9" style="347" customWidth="1"/>
    <col min="3" max="3" width="39.7109375" style="313" customWidth="1"/>
    <col min="4" max="4" width="5.7109375" style="347" customWidth="1"/>
    <col min="5" max="5" width="10.85546875" style="348" customWidth="1"/>
    <col min="6" max="6" width="5" style="347" customWidth="1"/>
    <col min="7" max="7" width="8.140625" style="349" customWidth="1"/>
    <col min="8" max="8" width="10.42578125" style="354" customWidth="1"/>
    <col min="9" max="9" width="8.140625" style="352" customWidth="1"/>
    <col min="10" max="1019" width="10" style="313" customWidth="1"/>
    <col min="1020" max="1020" width="10.28515625" customWidth="1"/>
  </cols>
  <sheetData>
    <row r="1" spans="1:10" s="290" customFormat="1" ht="18.75" x14ac:dyDescent="0.3">
      <c r="E1" s="291"/>
      <c r="F1" s="292"/>
      <c r="G1" s="293"/>
      <c r="H1" s="294"/>
      <c r="I1" s="295"/>
    </row>
    <row r="2" spans="1:10" s="304" customFormat="1" ht="45" customHeight="1" x14ac:dyDescent="0.25">
      <c r="A2" s="296" t="s">
        <v>0</v>
      </c>
      <c r="B2" s="296" t="s">
        <v>0</v>
      </c>
      <c r="C2" s="297" t="s">
        <v>814</v>
      </c>
      <c r="D2" s="296" t="s">
        <v>2</v>
      </c>
      <c r="E2" s="298" t="s">
        <v>815</v>
      </c>
      <c r="F2" s="299" t="s">
        <v>816</v>
      </c>
      <c r="G2" s="300" t="s">
        <v>817</v>
      </c>
      <c r="H2" s="301" t="s">
        <v>72</v>
      </c>
      <c r="I2" s="302" t="s">
        <v>818</v>
      </c>
      <c r="J2" s="303"/>
    </row>
    <row r="3" spans="1:10" s="313" customFormat="1" x14ac:dyDescent="0.25">
      <c r="A3" s="305" t="s">
        <v>819</v>
      </c>
      <c r="B3" s="305"/>
      <c r="C3" s="306" t="s">
        <v>820</v>
      </c>
      <c r="D3" s="305" t="s">
        <v>8</v>
      </c>
      <c r="E3" s="307">
        <v>0.32</v>
      </c>
      <c r="F3" s="308">
        <v>0.2</v>
      </c>
      <c r="G3" s="309">
        <v>20</v>
      </c>
      <c r="H3" s="310">
        <f t="shared" ref="H3:H43" si="0">E3*G3</f>
        <v>6.4</v>
      </c>
      <c r="I3" s="311">
        <v>0.5</v>
      </c>
      <c r="J3" s="312">
        <f t="shared" ref="J3:J12" si="1">H3*1.2</f>
        <v>7.68</v>
      </c>
    </row>
    <row r="4" spans="1:10" s="313" customFormat="1" x14ac:dyDescent="0.25">
      <c r="A4" s="305" t="s">
        <v>821</v>
      </c>
      <c r="B4" s="314" t="s">
        <v>822</v>
      </c>
      <c r="C4" s="315" t="s">
        <v>823</v>
      </c>
      <c r="D4" s="305" t="s">
        <v>8</v>
      </c>
      <c r="E4" s="307">
        <v>0.15</v>
      </c>
      <c r="F4" s="308">
        <v>0.2</v>
      </c>
      <c r="G4" s="309">
        <v>1700</v>
      </c>
      <c r="H4" s="310">
        <f t="shared" si="0"/>
        <v>255</v>
      </c>
      <c r="I4" s="316">
        <v>0.4</v>
      </c>
      <c r="J4" s="312">
        <f t="shared" si="1"/>
        <v>306</v>
      </c>
    </row>
    <row r="5" spans="1:10" s="313" customFormat="1" x14ac:dyDescent="0.25">
      <c r="A5" s="305" t="s">
        <v>824</v>
      </c>
      <c r="B5" s="317">
        <v>300616</v>
      </c>
      <c r="C5" s="313" t="s">
        <v>825</v>
      </c>
      <c r="D5" s="314" t="s">
        <v>8</v>
      </c>
      <c r="E5" s="318">
        <v>0.25</v>
      </c>
      <c r="F5" s="319">
        <v>0.2</v>
      </c>
      <c r="G5" s="320">
        <v>100</v>
      </c>
      <c r="H5" s="321">
        <f t="shared" si="0"/>
        <v>25</v>
      </c>
      <c r="I5" s="322">
        <v>0.32</v>
      </c>
      <c r="J5" s="312">
        <f t="shared" si="1"/>
        <v>30</v>
      </c>
    </row>
    <row r="6" spans="1:10" s="313" customFormat="1" x14ac:dyDescent="0.25">
      <c r="A6" s="305"/>
      <c r="B6" s="317"/>
      <c r="C6" s="323" t="s">
        <v>826</v>
      </c>
      <c r="D6" s="324" t="s">
        <v>8</v>
      </c>
      <c r="E6" s="325">
        <v>0.4</v>
      </c>
      <c r="F6" s="326">
        <v>0.2</v>
      </c>
      <c r="G6" s="327">
        <v>50</v>
      </c>
      <c r="H6" s="328">
        <f t="shared" si="0"/>
        <v>20</v>
      </c>
      <c r="I6" s="329"/>
      <c r="J6" s="312">
        <f t="shared" si="1"/>
        <v>24</v>
      </c>
    </row>
    <row r="7" spans="1:10" s="313" customFormat="1" x14ac:dyDescent="0.25">
      <c r="A7" s="305" t="s">
        <v>827</v>
      </c>
      <c r="B7" s="317" t="s">
        <v>828</v>
      </c>
      <c r="C7" s="330" t="s">
        <v>829</v>
      </c>
      <c r="D7" s="305" t="s">
        <v>8</v>
      </c>
      <c r="E7" s="307">
        <v>0.25</v>
      </c>
      <c r="F7" s="308">
        <v>0.2</v>
      </c>
      <c r="G7" s="309">
        <v>3950</v>
      </c>
      <c r="H7" s="310">
        <f t="shared" si="0"/>
        <v>987.5</v>
      </c>
      <c r="I7" s="316">
        <v>0.4</v>
      </c>
      <c r="J7" s="312">
        <f t="shared" si="1"/>
        <v>1185</v>
      </c>
    </row>
    <row r="8" spans="1:10" s="313" customFormat="1" x14ac:dyDescent="0.25">
      <c r="A8" s="305" t="s">
        <v>830</v>
      </c>
      <c r="B8" s="317" t="s">
        <v>831</v>
      </c>
      <c r="C8" s="330" t="s">
        <v>832</v>
      </c>
      <c r="D8" s="305" t="s">
        <v>8</v>
      </c>
      <c r="E8" s="307">
        <v>0.37</v>
      </c>
      <c r="F8" s="308">
        <v>0.2</v>
      </c>
      <c r="G8" s="309">
        <v>50</v>
      </c>
      <c r="H8" s="310">
        <f t="shared" si="0"/>
        <v>18.5</v>
      </c>
      <c r="I8" s="316">
        <v>0.5</v>
      </c>
      <c r="J8" s="312">
        <f t="shared" si="1"/>
        <v>22.2</v>
      </c>
    </row>
    <row r="9" spans="1:10" s="313" customFormat="1" x14ac:dyDescent="0.25">
      <c r="A9" s="305" t="s">
        <v>833</v>
      </c>
      <c r="B9" s="317"/>
      <c r="C9" s="330" t="s">
        <v>834</v>
      </c>
      <c r="D9" s="305" t="s">
        <v>8</v>
      </c>
      <c r="E9" s="307">
        <v>0.04</v>
      </c>
      <c r="F9" s="308">
        <v>0.2</v>
      </c>
      <c r="G9" s="309">
        <v>800</v>
      </c>
      <c r="H9" s="310">
        <f t="shared" si="0"/>
        <v>32</v>
      </c>
      <c r="I9" s="311">
        <v>0.05</v>
      </c>
      <c r="J9" s="312">
        <f t="shared" si="1"/>
        <v>38.4</v>
      </c>
    </row>
    <row r="10" spans="1:10" s="313" customFormat="1" x14ac:dyDescent="0.25">
      <c r="A10" s="305"/>
      <c r="B10" s="317"/>
      <c r="C10" s="330" t="s">
        <v>835</v>
      </c>
      <c r="D10" s="305" t="s">
        <v>8</v>
      </c>
      <c r="E10" s="307">
        <v>0.04</v>
      </c>
      <c r="F10" s="308">
        <v>0.2</v>
      </c>
      <c r="G10" s="309">
        <v>50</v>
      </c>
      <c r="H10" s="310">
        <f t="shared" si="0"/>
        <v>2</v>
      </c>
      <c r="I10" s="311"/>
      <c r="J10" s="312">
        <f t="shared" si="1"/>
        <v>2.4</v>
      </c>
    </row>
    <row r="11" spans="1:10" s="313" customFormat="1" x14ac:dyDescent="0.25">
      <c r="A11" s="305" t="s">
        <v>836</v>
      </c>
      <c r="B11" s="317">
        <v>300618</v>
      </c>
      <c r="C11" s="330" t="s">
        <v>837</v>
      </c>
      <c r="D11" s="305" t="s">
        <v>8</v>
      </c>
      <c r="E11" s="307">
        <v>0.2</v>
      </c>
      <c r="F11" s="308">
        <v>0.2</v>
      </c>
      <c r="G11" s="309">
        <v>50</v>
      </c>
      <c r="H11" s="310">
        <f t="shared" si="0"/>
        <v>10</v>
      </c>
      <c r="I11" s="316">
        <v>0.32</v>
      </c>
      <c r="J11" s="312">
        <f t="shared" si="1"/>
        <v>12</v>
      </c>
    </row>
    <row r="12" spans="1:10" s="313" customFormat="1" x14ac:dyDescent="0.25">
      <c r="A12" s="305" t="s">
        <v>838</v>
      </c>
      <c r="B12" s="317" t="s">
        <v>839</v>
      </c>
      <c r="C12" s="330" t="s">
        <v>840</v>
      </c>
      <c r="D12" s="305" t="s">
        <v>8</v>
      </c>
      <c r="E12" s="307">
        <v>0.44</v>
      </c>
      <c r="F12" s="308">
        <v>0.2</v>
      </c>
      <c r="G12" s="309">
        <v>80</v>
      </c>
      <c r="H12" s="310">
        <f t="shared" si="0"/>
        <v>35.200000000000003</v>
      </c>
      <c r="I12" s="316">
        <v>0.63</v>
      </c>
      <c r="J12" s="312">
        <f t="shared" si="1"/>
        <v>42.24</v>
      </c>
    </row>
    <row r="13" spans="1:10" s="313" customFormat="1" x14ac:dyDescent="0.25">
      <c r="A13" s="305" t="s">
        <v>841</v>
      </c>
      <c r="B13" s="317"/>
      <c r="C13" s="330" t="s">
        <v>842</v>
      </c>
      <c r="D13" s="305" t="s">
        <v>8</v>
      </c>
      <c r="E13" s="307">
        <v>0.73</v>
      </c>
      <c r="F13" s="308">
        <v>0.2</v>
      </c>
      <c r="G13" s="309">
        <v>10</v>
      </c>
      <c r="H13" s="310">
        <f t="shared" si="0"/>
        <v>7.3</v>
      </c>
      <c r="I13" s="311">
        <v>0.8</v>
      </c>
      <c r="J13" s="312">
        <f>H13*1.2</f>
        <v>8.76</v>
      </c>
    </row>
    <row r="14" spans="1:10" s="313" customFormat="1" x14ac:dyDescent="0.25">
      <c r="A14" s="331" t="s">
        <v>843</v>
      </c>
      <c r="B14" s="332"/>
      <c r="C14" s="333" t="s">
        <v>844</v>
      </c>
      <c r="D14" s="332" t="s">
        <v>8</v>
      </c>
      <c r="E14" s="334">
        <v>0.83</v>
      </c>
      <c r="F14" s="335">
        <v>0.1</v>
      </c>
      <c r="G14" s="336">
        <v>10</v>
      </c>
      <c r="H14" s="337">
        <f t="shared" si="0"/>
        <v>8.2999999999999989</v>
      </c>
      <c r="I14" s="311">
        <v>0.8</v>
      </c>
      <c r="J14" s="312">
        <f t="shared" ref="J14:J23" si="2">H14*1.1</f>
        <v>9.129999999999999</v>
      </c>
    </row>
    <row r="15" spans="1:10" s="313" customFormat="1" x14ac:dyDescent="0.25">
      <c r="A15" s="331"/>
      <c r="B15" s="332"/>
      <c r="C15" s="333" t="s">
        <v>845</v>
      </c>
      <c r="D15" s="332" t="s">
        <v>8</v>
      </c>
      <c r="E15" s="334">
        <v>0.45</v>
      </c>
      <c r="F15" s="335">
        <v>0.1</v>
      </c>
      <c r="G15" s="336">
        <v>10</v>
      </c>
      <c r="H15" s="337">
        <f t="shared" si="0"/>
        <v>4.5</v>
      </c>
      <c r="I15" s="311">
        <v>0.8</v>
      </c>
      <c r="J15" s="312">
        <f t="shared" si="2"/>
        <v>4.95</v>
      </c>
    </row>
    <row r="16" spans="1:10" s="313" customFormat="1" x14ac:dyDescent="0.25">
      <c r="A16" s="331" t="s">
        <v>846</v>
      </c>
      <c r="B16" s="332"/>
      <c r="C16" s="338" t="s">
        <v>847</v>
      </c>
      <c r="D16" s="332" t="s">
        <v>8</v>
      </c>
      <c r="E16" s="334">
        <v>0.69</v>
      </c>
      <c r="F16" s="335">
        <v>0.1</v>
      </c>
      <c r="G16" s="336">
        <v>10</v>
      </c>
      <c r="H16" s="337">
        <f t="shared" si="0"/>
        <v>6.8999999999999995</v>
      </c>
      <c r="I16" s="311">
        <v>0.95</v>
      </c>
      <c r="J16" s="312">
        <f t="shared" si="2"/>
        <v>7.59</v>
      </c>
    </row>
    <row r="17" spans="1:11" s="313" customFormat="1" x14ac:dyDescent="0.25">
      <c r="A17" s="331"/>
      <c r="B17" s="332"/>
      <c r="C17" s="338" t="s">
        <v>848</v>
      </c>
      <c r="D17" s="332" t="s">
        <v>8</v>
      </c>
      <c r="E17" s="334">
        <v>0.45</v>
      </c>
      <c r="F17" s="335">
        <v>0.1</v>
      </c>
      <c r="G17" s="336">
        <v>10</v>
      </c>
      <c r="H17" s="337">
        <f t="shared" si="0"/>
        <v>4.5</v>
      </c>
      <c r="I17" s="311">
        <v>0.95</v>
      </c>
      <c r="J17" s="312">
        <f t="shared" si="2"/>
        <v>4.95</v>
      </c>
    </row>
    <row r="18" spans="1:11" s="313" customFormat="1" x14ac:dyDescent="0.25">
      <c r="A18" s="331"/>
      <c r="B18" s="332"/>
      <c r="C18" s="333" t="s">
        <v>849</v>
      </c>
      <c r="D18" s="332" t="s">
        <v>8</v>
      </c>
      <c r="E18" s="334">
        <v>0.69</v>
      </c>
      <c r="F18" s="335">
        <v>0.1</v>
      </c>
      <c r="G18" s="336">
        <v>10</v>
      </c>
      <c r="H18" s="337">
        <f t="shared" si="0"/>
        <v>6.8999999999999995</v>
      </c>
      <c r="I18" s="311">
        <v>1.05</v>
      </c>
      <c r="J18" s="312">
        <f t="shared" si="2"/>
        <v>7.59</v>
      </c>
    </row>
    <row r="19" spans="1:11" s="313" customFormat="1" x14ac:dyDescent="0.25">
      <c r="A19" s="331" t="s">
        <v>850</v>
      </c>
      <c r="B19" s="332"/>
      <c r="C19" s="339" t="s">
        <v>851</v>
      </c>
      <c r="D19" s="332" t="s">
        <v>8</v>
      </c>
      <c r="E19" s="334">
        <v>0.83</v>
      </c>
      <c r="F19" s="335">
        <v>0.1</v>
      </c>
      <c r="G19" s="336">
        <v>1900</v>
      </c>
      <c r="H19" s="337">
        <f t="shared" si="0"/>
        <v>1577</v>
      </c>
      <c r="I19" s="311">
        <v>1.6</v>
      </c>
      <c r="J19" s="312">
        <f t="shared" si="2"/>
        <v>1734.7</v>
      </c>
    </row>
    <row r="20" spans="1:11" s="313" customFormat="1" x14ac:dyDescent="0.25">
      <c r="A20" s="331" t="s">
        <v>852</v>
      </c>
      <c r="B20" s="332"/>
      <c r="C20" s="333" t="s">
        <v>853</v>
      </c>
      <c r="D20" s="332" t="s">
        <v>8</v>
      </c>
      <c r="E20" s="334">
        <v>0.78</v>
      </c>
      <c r="F20" s="335">
        <v>0.1</v>
      </c>
      <c r="G20" s="336">
        <v>10</v>
      </c>
      <c r="H20" s="337">
        <f t="shared" si="0"/>
        <v>7.8000000000000007</v>
      </c>
      <c r="I20" s="311">
        <v>1.1000000000000001</v>
      </c>
      <c r="J20" s="312">
        <f t="shared" si="2"/>
        <v>8.5800000000000018</v>
      </c>
    </row>
    <row r="21" spans="1:11" s="313" customFormat="1" x14ac:dyDescent="0.25">
      <c r="A21" s="331"/>
      <c r="B21" s="332"/>
      <c r="C21" s="333" t="s">
        <v>854</v>
      </c>
      <c r="D21" s="332" t="s">
        <v>8</v>
      </c>
      <c r="E21" s="334">
        <v>0.78</v>
      </c>
      <c r="F21" s="335">
        <v>0.1</v>
      </c>
      <c r="G21" s="336">
        <v>10</v>
      </c>
      <c r="H21" s="337">
        <f t="shared" si="0"/>
        <v>7.8000000000000007</v>
      </c>
      <c r="I21" s="311">
        <v>1.1000000000000001</v>
      </c>
      <c r="J21" s="312">
        <f t="shared" si="2"/>
        <v>8.5800000000000018</v>
      </c>
    </row>
    <row r="22" spans="1:11" s="313" customFormat="1" x14ac:dyDescent="0.25">
      <c r="A22" s="331" t="s">
        <v>855</v>
      </c>
      <c r="B22" s="332"/>
      <c r="C22" s="333" t="s">
        <v>856</v>
      </c>
      <c r="D22" s="332" t="s">
        <v>8</v>
      </c>
      <c r="E22" s="334">
        <v>0.76</v>
      </c>
      <c r="F22" s="335">
        <v>0.1</v>
      </c>
      <c r="G22" s="336">
        <v>10</v>
      </c>
      <c r="H22" s="337">
        <f t="shared" si="0"/>
        <v>7.6</v>
      </c>
      <c r="I22" s="311">
        <v>0.8</v>
      </c>
      <c r="J22" s="312">
        <f t="shared" si="2"/>
        <v>8.36</v>
      </c>
    </row>
    <row r="23" spans="1:11" s="313" customFormat="1" x14ac:dyDescent="0.25">
      <c r="A23" s="331"/>
      <c r="B23" s="332"/>
      <c r="C23" s="333" t="s">
        <v>857</v>
      </c>
      <c r="D23" s="332" t="s">
        <v>8</v>
      </c>
      <c r="E23" s="334">
        <v>1.0900000000000001</v>
      </c>
      <c r="F23" s="335">
        <v>0.1</v>
      </c>
      <c r="G23" s="336">
        <v>10</v>
      </c>
      <c r="H23" s="337">
        <f t="shared" si="0"/>
        <v>10.9</v>
      </c>
      <c r="I23" s="311">
        <v>1.05</v>
      </c>
      <c r="J23" s="312">
        <f t="shared" si="2"/>
        <v>11.990000000000002</v>
      </c>
    </row>
    <row r="24" spans="1:11" s="313" customFormat="1" x14ac:dyDescent="0.25">
      <c r="A24" s="305" t="s">
        <v>858</v>
      </c>
      <c r="B24" s="305" t="s">
        <v>859</v>
      </c>
      <c r="C24" s="315" t="s">
        <v>860</v>
      </c>
      <c r="D24" s="305" t="s">
        <v>8</v>
      </c>
      <c r="E24" s="307">
        <v>7.0000000000000007E-2</v>
      </c>
      <c r="F24" s="308">
        <v>0.2</v>
      </c>
      <c r="G24" s="309">
        <v>100</v>
      </c>
      <c r="H24" s="310">
        <f t="shared" si="0"/>
        <v>7.0000000000000009</v>
      </c>
      <c r="I24" s="311">
        <v>0.23</v>
      </c>
      <c r="J24" s="312">
        <f t="shared" ref="J24:J43" si="3">H24*1.2</f>
        <v>8.4</v>
      </c>
    </row>
    <row r="25" spans="1:11" s="313" customFormat="1" x14ac:dyDescent="0.25">
      <c r="A25" s="314"/>
      <c r="B25" s="305"/>
      <c r="C25" s="306" t="s">
        <v>861</v>
      </c>
      <c r="D25" s="305" t="s">
        <v>8</v>
      </c>
      <c r="E25" s="307">
        <v>0.32</v>
      </c>
      <c r="F25" s="308">
        <v>0.2</v>
      </c>
      <c r="G25" s="309">
        <v>50</v>
      </c>
      <c r="H25" s="310">
        <f t="shared" si="0"/>
        <v>16</v>
      </c>
      <c r="I25" s="316"/>
      <c r="J25" s="312">
        <f t="shared" si="3"/>
        <v>19.2</v>
      </c>
    </row>
    <row r="26" spans="1:11" s="313" customFormat="1" x14ac:dyDescent="0.25">
      <c r="A26" s="305">
        <v>220343</v>
      </c>
      <c r="B26" s="305"/>
      <c r="C26" s="315" t="s">
        <v>862</v>
      </c>
      <c r="D26" s="305" t="s">
        <v>8</v>
      </c>
      <c r="E26" s="307">
        <v>0.86</v>
      </c>
      <c r="F26" s="308">
        <v>0.2</v>
      </c>
      <c r="G26" s="309">
        <v>50</v>
      </c>
      <c r="H26" s="310">
        <f t="shared" si="0"/>
        <v>43</v>
      </c>
      <c r="I26" s="316"/>
      <c r="J26" s="312">
        <f>H26*1.2</f>
        <v>51.6</v>
      </c>
    </row>
    <row r="27" spans="1:11" s="313" customFormat="1" x14ac:dyDescent="0.25">
      <c r="A27" s="305"/>
      <c r="B27" s="305"/>
      <c r="C27" s="315" t="s">
        <v>863</v>
      </c>
      <c r="D27" s="305" t="s">
        <v>8</v>
      </c>
      <c r="E27" s="307">
        <v>0.21</v>
      </c>
      <c r="F27" s="308">
        <v>0.2</v>
      </c>
      <c r="G27" s="309">
        <v>50</v>
      </c>
      <c r="H27" s="310">
        <f t="shared" si="0"/>
        <v>10.5</v>
      </c>
      <c r="I27" s="316">
        <v>0.35</v>
      </c>
      <c r="J27" s="312">
        <f t="shared" si="3"/>
        <v>12.6</v>
      </c>
    </row>
    <row r="28" spans="1:11" s="313" customFormat="1" x14ac:dyDescent="0.25">
      <c r="A28" s="305" t="s">
        <v>864</v>
      </c>
      <c r="B28" s="305" t="s">
        <v>865</v>
      </c>
      <c r="C28" s="315" t="s">
        <v>866</v>
      </c>
      <c r="D28" s="305" t="s">
        <v>8</v>
      </c>
      <c r="E28" s="307">
        <v>0.23</v>
      </c>
      <c r="F28" s="308">
        <v>0.2</v>
      </c>
      <c r="G28" s="309">
        <v>50</v>
      </c>
      <c r="H28" s="310">
        <f t="shared" si="0"/>
        <v>11.5</v>
      </c>
      <c r="I28" s="316">
        <v>0.35</v>
      </c>
      <c r="J28" s="312">
        <f t="shared" si="3"/>
        <v>13.799999999999999</v>
      </c>
      <c r="K28" s="340"/>
    </row>
    <row r="29" spans="1:11" s="313" customFormat="1" x14ac:dyDescent="0.25">
      <c r="A29" s="305" t="s">
        <v>867</v>
      </c>
      <c r="B29" s="305" t="s">
        <v>868</v>
      </c>
      <c r="C29" s="306" t="s">
        <v>869</v>
      </c>
      <c r="D29" s="305" t="s">
        <v>8</v>
      </c>
      <c r="E29" s="307">
        <v>7.3999999999999996E-2</v>
      </c>
      <c r="F29" s="308">
        <v>0.2</v>
      </c>
      <c r="G29" s="309">
        <v>6700</v>
      </c>
      <c r="H29" s="310">
        <f t="shared" si="0"/>
        <v>495.79999999999995</v>
      </c>
      <c r="I29" s="316">
        <v>0.12</v>
      </c>
      <c r="J29" s="312">
        <f t="shared" si="3"/>
        <v>594.95999999999992</v>
      </c>
      <c r="K29" s="341"/>
    </row>
    <row r="30" spans="1:11" s="313" customFormat="1" x14ac:dyDescent="0.25">
      <c r="A30" s="305" t="s">
        <v>870</v>
      </c>
      <c r="B30" s="305" t="s">
        <v>871</v>
      </c>
      <c r="C30" s="306" t="s">
        <v>872</v>
      </c>
      <c r="D30" s="305" t="s">
        <v>8</v>
      </c>
      <c r="E30" s="307">
        <v>7.4999999999999997E-2</v>
      </c>
      <c r="F30" s="308">
        <v>0.2</v>
      </c>
      <c r="G30" s="309">
        <v>4950</v>
      </c>
      <c r="H30" s="310">
        <f t="shared" si="0"/>
        <v>371.25</v>
      </c>
      <c r="I30" s="311">
        <v>0.12</v>
      </c>
      <c r="J30" s="312">
        <f t="shared" si="3"/>
        <v>445.5</v>
      </c>
      <c r="K30" s="341"/>
    </row>
    <row r="31" spans="1:11" s="313" customFormat="1" x14ac:dyDescent="0.25">
      <c r="A31" s="305" t="s">
        <v>873</v>
      </c>
      <c r="B31" s="305" t="s">
        <v>874</v>
      </c>
      <c r="C31" s="306" t="s">
        <v>875</v>
      </c>
      <c r="D31" s="305" t="s">
        <v>8</v>
      </c>
      <c r="E31" s="307">
        <v>0.04</v>
      </c>
      <c r="F31" s="308">
        <v>0.2</v>
      </c>
      <c r="G31" s="309">
        <v>10</v>
      </c>
      <c r="H31" s="310">
        <f t="shared" si="0"/>
        <v>0.4</v>
      </c>
      <c r="I31" s="316">
        <v>0.08</v>
      </c>
      <c r="J31" s="312">
        <f>H31*1.2</f>
        <v>0.48</v>
      </c>
    </row>
    <row r="32" spans="1:11" s="313" customFormat="1" x14ac:dyDescent="0.25">
      <c r="A32" s="305" t="s">
        <v>876</v>
      </c>
      <c r="B32" s="305" t="s">
        <v>877</v>
      </c>
      <c r="C32" s="306" t="s">
        <v>878</v>
      </c>
      <c r="D32" s="305" t="s">
        <v>8</v>
      </c>
      <c r="E32" s="307">
        <v>5.3999999999999999E-2</v>
      </c>
      <c r="F32" s="308">
        <v>0.2</v>
      </c>
      <c r="G32" s="309">
        <v>4950</v>
      </c>
      <c r="H32" s="310">
        <f t="shared" si="0"/>
        <v>267.3</v>
      </c>
      <c r="I32" s="311">
        <v>0.1</v>
      </c>
      <c r="J32" s="312">
        <f>H32*1.2</f>
        <v>320.76</v>
      </c>
      <c r="K32" s="341"/>
    </row>
    <row r="33" spans="1:11" s="313" customFormat="1" x14ac:dyDescent="0.25">
      <c r="A33" s="305" t="s">
        <v>879</v>
      </c>
      <c r="B33" s="305" t="s">
        <v>880</v>
      </c>
      <c r="C33" s="315" t="s">
        <v>881</v>
      </c>
      <c r="D33" s="305" t="s">
        <v>8</v>
      </c>
      <c r="E33" s="307">
        <v>0.09</v>
      </c>
      <c r="F33" s="308">
        <v>0.2</v>
      </c>
      <c r="G33" s="309">
        <v>50</v>
      </c>
      <c r="H33" s="310">
        <f t="shared" si="0"/>
        <v>4.5</v>
      </c>
      <c r="I33" s="316">
        <v>0.15</v>
      </c>
      <c r="J33" s="312">
        <f>H33*1.2</f>
        <v>5.3999999999999995</v>
      </c>
      <c r="K33" s="341"/>
    </row>
    <row r="34" spans="1:11" s="313" customFormat="1" x14ac:dyDescent="0.25">
      <c r="A34" s="305" t="s">
        <v>882</v>
      </c>
      <c r="B34" s="305"/>
      <c r="C34" s="306" t="s">
        <v>883</v>
      </c>
      <c r="D34" s="305" t="s">
        <v>8</v>
      </c>
      <c r="E34" s="307">
        <v>1.25</v>
      </c>
      <c r="F34" s="308">
        <v>0.2</v>
      </c>
      <c r="G34" s="309">
        <v>500</v>
      </c>
      <c r="H34" s="310">
        <f t="shared" si="0"/>
        <v>625</v>
      </c>
      <c r="I34" s="311">
        <v>1.9</v>
      </c>
      <c r="J34" s="312">
        <f t="shared" si="3"/>
        <v>750</v>
      </c>
      <c r="K34" s="341"/>
    </row>
    <row r="35" spans="1:11" s="313" customFormat="1" x14ac:dyDescent="0.25">
      <c r="A35" s="305" t="s">
        <v>884</v>
      </c>
      <c r="B35" s="305" t="s">
        <v>885</v>
      </c>
      <c r="C35" s="306" t="s">
        <v>886</v>
      </c>
      <c r="D35" s="305" t="s">
        <v>8</v>
      </c>
      <c r="E35" s="307">
        <v>0.38</v>
      </c>
      <c r="F35" s="308">
        <v>0.2</v>
      </c>
      <c r="G35" s="309">
        <v>10</v>
      </c>
      <c r="H35" s="310">
        <f t="shared" si="0"/>
        <v>3.8</v>
      </c>
      <c r="I35" s="316">
        <v>0.55000000000000004</v>
      </c>
      <c r="J35" s="312">
        <f t="shared" si="3"/>
        <v>4.5599999999999996</v>
      </c>
      <c r="K35" s="340"/>
    </row>
    <row r="36" spans="1:11" s="313" customFormat="1" x14ac:dyDescent="0.25">
      <c r="A36" s="305" t="s">
        <v>887</v>
      </c>
      <c r="B36" s="305" t="s">
        <v>888</v>
      </c>
      <c r="C36" s="306" t="s">
        <v>889</v>
      </c>
      <c r="D36" s="305" t="s">
        <v>8</v>
      </c>
      <c r="E36" s="307">
        <v>0.4</v>
      </c>
      <c r="F36" s="308">
        <v>0.2</v>
      </c>
      <c r="G36" s="309">
        <v>10</v>
      </c>
      <c r="H36" s="310">
        <f t="shared" si="0"/>
        <v>4</v>
      </c>
      <c r="I36" s="316">
        <v>0.5</v>
      </c>
      <c r="J36" s="312">
        <f t="shared" si="3"/>
        <v>4.8</v>
      </c>
      <c r="K36" s="341"/>
    </row>
    <row r="37" spans="1:11" s="313" customFormat="1" x14ac:dyDescent="0.25">
      <c r="A37" s="305" t="s">
        <v>890</v>
      </c>
      <c r="B37" s="305" t="s">
        <v>891</v>
      </c>
      <c r="C37" s="306" t="s">
        <v>892</v>
      </c>
      <c r="D37" s="305" t="s">
        <v>8</v>
      </c>
      <c r="E37" s="307">
        <v>0.31</v>
      </c>
      <c r="F37" s="308">
        <v>0.2</v>
      </c>
      <c r="G37" s="309">
        <v>90</v>
      </c>
      <c r="H37" s="310">
        <f t="shared" si="0"/>
        <v>27.9</v>
      </c>
      <c r="I37" s="316">
        <v>0.5</v>
      </c>
      <c r="J37" s="312">
        <f t="shared" si="3"/>
        <v>33.479999999999997</v>
      </c>
      <c r="K37" s="341"/>
    </row>
    <row r="38" spans="1:11" s="313" customFormat="1" x14ac:dyDescent="0.25">
      <c r="A38" s="305" t="s">
        <v>893</v>
      </c>
      <c r="B38" s="317" t="s">
        <v>894</v>
      </c>
      <c r="C38" s="342" t="s">
        <v>895</v>
      </c>
      <c r="D38" s="305" t="s">
        <v>8</v>
      </c>
      <c r="E38" s="307">
        <v>0.35</v>
      </c>
      <c r="F38" s="308">
        <v>0.2</v>
      </c>
      <c r="G38" s="309">
        <v>70</v>
      </c>
      <c r="H38" s="310">
        <f t="shared" si="0"/>
        <v>24.5</v>
      </c>
      <c r="I38" s="311">
        <v>0.6</v>
      </c>
      <c r="J38" s="312">
        <f>H38*1.2</f>
        <v>29.4</v>
      </c>
    </row>
    <row r="39" spans="1:11" s="313" customFormat="1" x14ac:dyDescent="0.25">
      <c r="A39" s="305"/>
      <c r="B39" s="317"/>
      <c r="C39" s="342" t="s">
        <v>896</v>
      </c>
      <c r="D39" s="305" t="s">
        <v>8</v>
      </c>
      <c r="E39" s="307">
        <v>0.35</v>
      </c>
      <c r="F39" s="308">
        <v>0.2</v>
      </c>
      <c r="G39" s="309">
        <v>10</v>
      </c>
      <c r="H39" s="310">
        <f t="shared" si="0"/>
        <v>3.5</v>
      </c>
      <c r="I39" s="311"/>
      <c r="J39" s="312">
        <f t="shared" ref="J39" si="4">H39*1.2</f>
        <v>4.2</v>
      </c>
    </row>
    <row r="40" spans="1:11" x14ac:dyDescent="0.25">
      <c r="A40" s="305" t="s">
        <v>897</v>
      </c>
      <c r="B40" s="305"/>
      <c r="C40" s="306" t="s">
        <v>898</v>
      </c>
      <c r="D40" s="305" t="s">
        <v>8</v>
      </c>
      <c r="E40" s="307">
        <v>0.65</v>
      </c>
      <c r="F40" s="308">
        <v>0.2</v>
      </c>
      <c r="G40" s="309">
        <v>600</v>
      </c>
      <c r="H40" s="310">
        <f t="shared" si="0"/>
        <v>390</v>
      </c>
      <c r="I40" s="316">
        <v>0.65</v>
      </c>
      <c r="J40" s="312">
        <f t="shared" si="3"/>
        <v>468</v>
      </c>
    </row>
    <row r="41" spans="1:11" x14ac:dyDescent="0.25">
      <c r="A41" s="305"/>
      <c r="B41" s="305"/>
      <c r="C41" s="306" t="s">
        <v>899</v>
      </c>
      <c r="D41" s="305" t="s">
        <v>8</v>
      </c>
      <c r="E41" s="307">
        <v>0.9</v>
      </c>
      <c r="F41" s="308">
        <v>0.2</v>
      </c>
      <c r="G41" s="309">
        <v>50</v>
      </c>
      <c r="H41" s="310">
        <f t="shared" si="0"/>
        <v>45</v>
      </c>
      <c r="I41" s="316">
        <v>0.9</v>
      </c>
      <c r="J41" s="312">
        <f t="shared" si="3"/>
        <v>54</v>
      </c>
    </row>
    <row r="42" spans="1:11" x14ac:dyDescent="0.25">
      <c r="A42" s="305"/>
      <c r="B42" s="305"/>
      <c r="C42" s="306" t="s">
        <v>900</v>
      </c>
      <c r="D42" s="305" t="s">
        <v>8</v>
      </c>
      <c r="E42" s="307">
        <v>0.9</v>
      </c>
      <c r="F42" s="308">
        <v>0.2</v>
      </c>
      <c r="G42" s="309">
        <v>50</v>
      </c>
      <c r="H42" s="310">
        <f t="shared" si="0"/>
        <v>45</v>
      </c>
      <c r="I42" s="316">
        <v>0.9</v>
      </c>
      <c r="J42" s="312">
        <f t="shared" si="3"/>
        <v>54</v>
      </c>
    </row>
    <row r="43" spans="1:11" ht="15.75" thickBot="1" x14ac:dyDescent="0.3">
      <c r="A43" s="314"/>
      <c r="B43" s="314"/>
      <c r="C43" s="343" t="s">
        <v>901</v>
      </c>
      <c r="D43" s="314" t="s">
        <v>8</v>
      </c>
      <c r="E43" s="318">
        <v>7.0000000000000007E-2</v>
      </c>
      <c r="F43" s="319">
        <v>0.2</v>
      </c>
      <c r="G43" s="320">
        <v>50</v>
      </c>
      <c r="H43" s="321">
        <f t="shared" si="0"/>
        <v>3.5000000000000004</v>
      </c>
      <c r="I43" s="316">
        <v>0.25</v>
      </c>
      <c r="J43" s="312">
        <f t="shared" si="3"/>
        <v>4.2</v>
      </c>
    </row>
    <row r="44" spans="1:11" x14ac:dyDescent="0.25">
      <c r="A44" s="676" t="s">
        <v>56</v>
      </c>
      <c r="B44" s="677"/>
      <c r="C44" s="677"/>
      <c r="D44" s="677"/>
      <c r="E44" s="677"/>
      <c r="F44" s="678"/>
      <c r="G44" s="68" t="s">
        <v>57</v>
      </c>
      <c r="H44" s="344">
        <f>SUM(H3:H43)</f>
        <v>5440.55</v>
      </c>
      <c r="I44" s="345"/>
    </row>
    <row r="45" spans="1:11" ht="15.75" thickBot="1" x14ac:dyDescent="0.3">
      <c r="A45" s="679" t="s">
        <v>56</v>
      </c>
      <c r="B45" s="680"/>
      <c r="C45" s="680"/>
      <c r="D45" s="680"/>
      <c r="E45" s="680"/>
      <c r="F45" s="681"/>
      <c r="G45" s="71" t="s">
        <v>58</v>
      </c>
      <c r="H45" s="346">
        <f>SUM(J3:J43)</f>
        <v>6364.4399999999987</v>
      </c>
      <c r="I45" s="345"/>
    </row>
    <row r="46" spans="1:11" x14ac:dyDescent="0.25">
      <c r="H46" s="313"/>
      <c r="I46" s="345"/>
    </row>
    <row r="48" spans="1:11" ht="15.75" x14ac:dyDescent="0.25">
      <c r="B48" s="347" t="s">
        <v>39</v>
      </c>
      <c r="C48" s="350"/>
      <c r="H48" s="351"/>
    </row>
    <row r="49" spans="2:6" ht="18.75" x14ac:dyDescent="0.3">
      <c r="C49" s="353"/>
    </row>
    <row r="50" spans="2:6" x14ac:dyDescent="0.25">
      <c r="C50" s="355" t="s">
        <v>902</v>
      </c>
    </row>
    <row r="51" spans="2:6" x14ac:dyDescent="0.25">
      <c r="C51" s="313" t="s">
        <v>903</v>
      </c>
      <c r="D51" s="313"/>
      <c r="E51" s="356"/>
      <c r="F51" s="313"/>
    </row>
    <row r="52" spans="2:6" x14ac:dyDescent="0.25">
      <c r="C52" s="357" t="s">
        <v>904</v>
      </c>
    </row>
    <row r="53" spans="2:6" x14ac:dyDescent="0.25">
      <c r="C53" s="357"/>
    </row>
    <row r="55" spans="2:6" x14ac:dyDescent="0.25">
      <c r="C55" s="313" t="s">
        <v>905</v>
      </c>
    </row>
    <row r="56" spans="2:6" ht="18.75" x14ac:dyDescent="0.3">
      <c r="C56" s="353" t="s">
        <v>906</v>
      </c>
    </row>
    <row r="57" spans="2:6" ht="18.75" x14ac:dyDescent="0.3">
      <c r="C57" s="353"/>
    </row>
    <row r="64" spans="2:6" x14ac:dyDescent="0.25">
      <c r="B64" s="347" t="s">
        <v>39</v>
      </c>
    </row>
  </sheetData>
  <mergeCells count="2">
    <mergeCell ref="A44:F44"/>
    <mergeCell ref="A45:F45"/>
  </mergeCells>
  <hyperlinks>
    <hyperlink ref="C52" r:id="rId1"/>
  </hyperlinks>
  <pageMargins left="0.7" right="0.7" top="0.75" bottom="0.75" header="0.3" footer="0.3"/>
  <pageSetup paperSize="9" scale="75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F34" sqref="F34"/>
    </sheetView>
  </sheetViews>
  <sheetFormatPr defaultColWidth="9.140625" defaultRowHeight="15" x14ac:dyDescent="0.25"/>
  <cols>
    <col min="1" max="1" width="8.5703125" style="105" customWidth="1"/>
    <col min="2" max="2" width="8.42578125" style="105" bestFit="1" customWidth="1"/>
    <col min="3" max="3" width="39" customWidth="1"/>
    <col min="4" max="4" width="9" style="105" customWidth="1"/>
    <col min="5" max="5" width="11.42578125" style="105" customWidth="1"/>
    <col min="6" max="6" width="10.7109375" customWidth="1"/>
    <col min="7" max="7" width="10.140625" bestFit="1" customWidth="1"/>
  </cols>
  <sheetData>
    <row r="1" spans="1:7" s="47" customFormat="1" ht="18.75" x14ac:dyDescent="0.3">
      <c r="E1" s="83"/>
    </row>
    <row r="2" spans="1:7" s="86" customFormat="1" ht="45" x14ac:dyDescent="0.25">
      <c r="A2" s="51" t="s">
        <v>0</v>
      </c>
      <c r="B2" s="51" t="s">
        <v>0</v>
      </c>
      <c r="C2" s="84" t="s">
        <v>907</v>
      </c>
      <c r="D2" s="51" t="s">
        <v>2</v>
      </c>
      <c r="E2" s="85" t="s">
        <v>3</v>
      </c>
      <c r="F2" s="55" t="s">
        <v>87</v>
      </c>
      <c r="G2" s="56" t="s">
        <v>72</v>
      </c>
    </row>
    <row r="3" spans="1:7" x14ac:dyDescent="0.25">
      <c r="A3" s="61" t="s">
        <v>908</v>
      </c>
      <c r="B3" s="61" t="s">
        <v>909</v>
      </c>
      <c r="C3" s="20" t="s">
        <v>910</v>
      </c>
      <c r="D3" s="19" t="s">
        <v>8</v>
      </c>
      <c r="E3" s="358">
        <v>0.5</v>
      </c>
      <c r="F3" s="155">
        <v>1700</v>
      </c>
      <c r="G3" s="359">
        <f>E3*F3</f>
        <v>850</v>
      </c>
    </row>
    <row r="4" spans="1:7" s="157" customFormat="1" x14ac:dyDescent="0.25">
      <c r="A4" s="683">
        <v>221342</v>
      </c>
      <c r="B4" s="683">
        <v>400170</v>
      </c>
      <c r="C4" s="20" t="s">
        <v>911</v>
      </c>
      <c r="D4" s="89" t="s">
        <v>912</v>
      </c>
      <c r="E4" s="358">
        <v>4.8</v>
      </c>
      <c r="F4" s="686">
        <v>15</v>
      </c>
      <c r="G4" s="689">
        <f>E4*F4</f>
        <v>72</v>
      </c>
    </row>
    <row r="5" spans="1:7" s="157" customFormat="1" x14ac:dyDescent="0.25">
      <c r="A5" s="684"/>
      <c r="B5" s="684"/>
      <c r="C5" s="20" t="s">
        <v>913</v>
      </c>
      <c r="D5" s="89" t="s">
        <v>912</v>
      </c>
      <c r="E5" s="358">
        <v>4.8</v>
      </c>
      <c r="F5" s="687"/>
      <c r="G5" s="690"/>
    </row>
    <row r="6" spans="1:7" s="157" customFormat="1" x14ac:dyDescent="0.25">
      <c r="A6" s="685"/>
      <c r="B6" s="685"/>
      <c r="C6" s="20" t="s">
        <v>914</v>
      </c>
      <c r="D6" s="89" t="s">
        <v>912</v>
      </c>
      <c r="E6" s="358">
        <v>4.8</v>
      </c>
      <c r="F6" s="688"/>
      <c r="G6" s="691"/>
    </row>
    <row r="7" spans="1:7" s="157" customFormat="1" x14ac:dyDescent="0.25">
      <c r="A7" s="87"/>
      <c r="B7" s="87">
        <v>300449</v>
      </c>
      <c r="C7" s="20" t="s">
        <v>915</v>
      </c>
      <c r="D7" s="89" t="s">
        <v>8</v>
      </c>
      <c r="E7" s="358">
        <v>0.5</v>
      </c>
      <c r="F7" s="155">
        <v>650</v>
      </c>
      <c r="G7" s="359">
        <f>E7*F7</f>
        <v>325</v>
      </c>
    </row>
    <row r="8" spans="1:7" s="157" customFormat="1" ht="15.75" thickBot="1" x14ac:dyDescent="0.3">
      <c r="A8" s="126" t="s">
        <v>916</v>
      </c>
      <c r="B8" s="126"/>
      <c r="C8" s="30" t="s">
        <v>917</v>
      </c>
      <c r="D8" s="29" t="s">
        <v>8</v>
      </c>
      <c r="E8" s="360">
        <v>1</v>
      </c>
      <c r="F8" s="169">
        <v>300</v>
      </c>
      <c r="G8" s="361">
        <f>E8*F8</f>
        <v>300</v>
      </c>
    </row>
    <row r="9" spans="1:7" x14ac:dyDescent="0.25">
      <c r="A9" s="692" t="s">
        <v>56</v>
      </c>
      <c r="B9" s="665"/>
      <c r="C9" s="665"/>
      <c r="D9" s="665"/>
      <c r="E9" s="665"/>
      <c r="F9" s="68" t="s">
        <v>57</v>
      </c>
      <c r="G9" s="35">
        <f>SUM(G3:G8)</f>
        <v>1547</v>
      </c>
    </row>
    <row r="10" spans="1:7" ht="15.75" thickBot="1" x14ac:dyDescent="0.3">
      <c r="A10" s="682" t="s">
        <v>56</v>
      </c>
      <c r="B10" s="667"/>
      <c r="C10" s="667"/>
      <c r="D10" s="667"/>
      <c r="E10" s="667"/>
      <c r="F10" s="71" t="s">
        <v>58</v>
      </c>
      <c r="G10" s="362">
        <f>G9*1.2</f>
        <v>1856.3999999999999</v>
      </c>
    </row>
    <row r="11" spans="1:7" x14ac:dyDescent="0.25">
      <c r="A11" s="363"/>
      <c r="B11" s="364"/>
      <c r="C11" s="365"/>
      <c r="D11" s="366"/>
      <c r="E11" s="367"/>
      <c r="F11" s="43"/>
      <c r="G11" s="43"/>
    </row>
    <row r="12" spans="1:7" s="157" customFormat="1" x14ac:dyDescent="0.25">
      <c r="A12" s="368"/>
      <c r="B12" s="369"/>
      <c r="C12" s="370"/>
      <c r="D12" s="371"/>
      <c r="E12" s="372"/>
      <c r="F12" s="373"/>
      <c r="G12" s="374"/>
    </row>
    <row r="13" spans="1:7" s="157" customFormat="1" x14ac:dyDescent="0.25">
      <c r="A13" s="368"/>
      <c r="B13" s="369"/>
      <c r="C13" s="370"/>
      <c r="D13" s="371"/>
      <c r="E13" s="372"/>
      <c r="F13" s="373"/>
      <c r="G13" s="374"/>
    </row>
    <row r="14" spans="1:7" x14ac:dyDescent="0.25">
      <c r="A14" s="73"/>
      <c r="B14" s="73"/>
      <c r="C14" s="78" t="s">
        <v>918</v>
      </c>
    </row>
    <row r="15" spans="1:7" x14ac:dyDescent="0.25">
      <c r="A15" s="73"/>
      <c r="B15" s="73"/>
      <c r="C15" t="s">
        <v>919</v>
      </c>
    </row>
    <row r="16" spans="1:7" x14ac:dyDescent="0.25">
      <c r="A16" s="73"/>
      <c r="B16" s="73"/>
      <c r="C16" t="s">
        <v>920</v>
      </c>
    </row>
    <row r="17" spans="1:3" x14ac:dyDescent="0.25">
      <c r="A17" s="73"/>
      <c r="B17" s="73"/>
      <c r="C17" t="s">
        <v>921</v>
      </c>
    </row>
    <row r="18" spans="1:3" x14ac:dyDescent="0.25">
      <c r="A18" s="73"/>
      <c r="B18" s="73"/>
      <c r="C18" t="s">
        <v>922</v>
      </c>
    </row>
    <row r="19" spans="1:3" x14ac:dyDescent="0.25">
      <c r="A19" s="73"/>
      <c r="B19" s="73"/>
      <c r="C19" t="s">
        <v>923</v>
      </c>
    </row>
    <row r="20" spans="1:3" x14ac:dyDescent="0.25">
      <c r="A20" s="73"/>
      <c r="B20" s="73"/>
      <c r="C20" t="s">
        <v>924</v>
      </c>
    </row>
    <row r="21" spans="1:3" x14ac:dyDescent="0.25">
      <c r="A21" s="73"/>
      <c r="B21" s="73"/>
      <c r="C21" t="s">
        <v>925</v>
      </c>
    </row>
    <row r="22" spans="1:3" x14ac:dyDescent="0.25">
      <c r="C22" s="237"/>
    </row>
    <row r="24" spans="1:3" x14ac:dyDescent="0.25">
      <c r="C24" t="s">
        <v>102</v>
      </c>
    </row>
    <row r="25" spans="1:3" ht="18.75" x14ac:dyDescent="0.3">
      <c r="C25" s="82" t="s">
        <v>906</v>
      </c>
    </row>
  </sheetData>
  <mergeCells count="6">
    <mergeCell ref="A10:E10"/>
    <mergeCell ref="A4:A6"/>
    <mergeCell ref="B4:B6"/>
    <mergeCell ref="F4:F6"/>
    <mergeCell ref="G4:G6"/>
    <mergeCell ref="A9:E9"/>
  </mergeCells>
  <pageMargins left="0.7" right="0.7" top="0.75" bottom="0.75" header="0.3" footer="0.3"/>
  <pageSetup paperSize="9" scale="8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D20" sqref="D20"/>
    </sheetView>
  </sheetViews>
  <sheetFormatPr defaultColWidth="9.140625" defaultRowHeight="15" x14ac:dyDescent="0.25"/>
  <cols>
    <col min="1" max="1" width="11.5703125" style="105" customWidth="1"/>
    <col min="2" max="2" width="35.42578125" bestFit="1" customWidth="1"/>
    <col min="3" max="3" width="4.85546875" style="105" bestFit="1" customWidth="1"/>
    <col min="4" max="4" width="11.85546875" style="105" customWidth="1"/>
    <col min="5" max="5" width="9.5703125" bestFit="1" customWidth="1"/>
    <col min="6" max="6" width="8.85546875" customWidth="1"/>
  </cols>
  <sheetData>
    <row r="1" spans="1:10" s="47" customFormat="1" ht="18.75" x14ac:dyDescent="0.3">
      <c r="E1" s="83"/>
    </row>
    <row r="2" spans="1:10" s="86" customFormat="1" ht="45" x14ac:dyDescent="0.25">
      <c r="A2" s="51" t="s">
        <v>0</v>
      </c>
      <c r="B2" s="84" t="s">
        <v>814</v>
      </c>
      <c r="C2" s="51" t="s">
        <v>2</v>
      </c>
      <c r="D2" s="85" t="s">
        <v>3</v>
      </c>
      <c r="E2" s="55" t="s">
        <v>87</v>
      </c>
      <c r="F2" s="56" t="s">
        <v>72</v>
      </c>
    </row>
    <row r="3" spans="1:10" ht="15.75" thickBot="1" x14ac:dyDescent="0.3">
      <c r="A3" s="19" t="s">
        <v>926</v>
      </c>
      <c r="B3" s="20" t="s">
        <v>927</v>
      </c>
      <c r="C3" s="19" t="s">
        <v>928</v>
      </c>
      <c r="D3" s="358">
        <v>3.75</v>
      </c>
      <c r="E3" s="155">
        <v>150</v>
      </c>
      <c r="F3" s="361">
        <f>D3*E3</f>
        <v>562.5</v>
      </c>
      <c r="G3" t="s">
        <v>929</v>
      </c>
      <c r="J3" s="157"/>
    </row>
    <row r="4" spans="1:10" x14ac:dyDescent="0.25">
      <c r="A4" s="660" t="s">
        <v>56</v>
      </c>
      <c r="B4" s="661"/>
      <c r="C4" s="661"/>
      <c r="D4" s="661"/>
      <c r="E4" s="68" t="s">
        <v>57</v>
      </c>
      <c r="F4" s="35">
        <f>SUM(F3)</f>
        <v>562.5</v>
      </c>
    </row>
    <row r="5" spans="1:10" ht="15.75" thickBot="1" x14ac:dyDescent="0.3">
      <c r="A5" s="662" t="s">
        <v>56</v>
      </c>
      <c r="B5" s="663"/>
      <c r="C5" s="663"/>
      <c r="D5" s="663"/>
      <c r="E5" s="71" t="s">
        <v>58</v>
      </c>
      <c r="F5" s="375">
        <f>F4*1.2</f>
        <v>675</v>
      </c>
    </row>
    <row r="6" spans="1:10" ht="15.75" x14ac:dyDescent="0.25">
      <c r="B6" s="376"/>
    </row>
    <row r="7" spans="1:10" x14ac:dyDescent="0.25">
      <c r="B7" s="78" t="s">
        <v>930</v>
      </c>
    </row>
    <row r="8" spans="1:10" x14ac:dyDescent="0.25">
      <c r="B8" s="78" t="s">
        <v>931</v>
      </c>
    </row>
    <row r="9" spans="1:10" x14ac:dyDescent="0.25">
      <c r="B9" t="s">
        <v>932</v>
      </c>
    </row>
    <row r="10" spans="1:10" x14ac:dyDescent="0.25">
      <c r="B10" t="s">
        <v>933</v>
      </c>
    </row>
    <row r="11" spans="1:10" x14ac:dyDescent="0.25">
      <c r="B11" s="172" t="s">
        <v>934</v>
      </c>
    </row>
    <row r="12" spans="1:10" x14ac:dyDescent="0.25">
      <c r="B12" t="s">
        <v>935</v>
      </c>
    </row>
    <row r="15" spans="1:10" x14ac:dyDescent="0.25">
      <c r="B15" t="s">
        <v>102</v>
      </c>
    </row>
    <row r="16" spans="1:10" ht="18.75" x14ac:dyDescent="0.3">
      <c r="B16" s="82" t="s">
        <v>936</v>
      </c>
    </row>
    <row r="27" spans="9:9" x14ac:dyDescent="0.25">
      <c r="I27" t="s">
        <v>39</v>
      </c>
    </row>
  </sheetData>
  <mergeCells count="2">
    <mergeCell ref="A4:D4"/>
    <mergeCell ref="A5:D5"/>
  </mergeCells>
  <hyperlinks>
    <hyperlink ref="B11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activeCell="G18" sqref="G18"/>
    </sheetView>
  </sheetViews>
  <sheetFormatPr defaultColWidth="9.140625" defaultRowHeight="15" x14ac:dyDescent="0.25"/>
  <cols>
    <col min="1" max="1" width="8.5703125" style="73" bestFit="1" customWidth="1"/>
    <col min="2" max="2" width="34" style="70" customWidth="1"/>
    <col min="3" max="3" width="5" style="73" customWidth="1"/>
    <col min="4" max="4" width="11" style="73" customWidth="1"/>
    <col min="5" max="5" width="9" style="424" customWidth="1"/>
    <col min="6" max="6" width="9.5703125" style="76" bestFit="1" customWidth="1"/>
    <col min="7" max="7" width="9" style="79" customWidth="1"/>
    <col min="8" max="8" width="9.140625" style="79"/>
    <col min="9" max="16384" width="9.140625" style="70"/>
  </cols>
  <sheetData>
    <row r="1" spans="1:10" s="47" customFormat="1" ht="18.75" x14ac:dyDescent="0.3">
      <c r="B1" s="693"/>
      <c r="C1" s="693"/>
      <c r="E1" s="377"/>
      <c r="F1" s="49"/>
      <c r="G1" s="50"/>
      <c r="H1" s="50"/>
    </row>
    <row r="2" spans="1:10" s="58" customFormat="1" ht="60" x14ac:dyDescent="0.25">
      <c r="A2" s="51" t="s">
        <v>0</v>
      </c>
      <c r="B2" s="84" t="s">
        <v>937</v>
      </c>
      <c r="C2" s="51" t="s">
        <v>2</v>
      </c>
      <c r="D2" s="53" t="s">
        <v>3</v>
      </c>
      <c r="E2" s="378" t="s">
        <v>938</v>
      </c>
      <c r="F2" s="55" t="s">
        <v>87</v>
      </c>
      <c r="G2" s="56" t="s">
        <v>72</v>
      </c>
      <c r="H2" s="379"/>
    </row>
    <row r="3" spans="1:10" s="66" customFormat="1" x14ac:dyDescent="0.25">
      <c r="A3" s="61" t="s">
        <v>939</v>
      </c>
      <c r="B3" s="60" t="s">
        <v>940</v>
      </c>
      <c r="C3" s="61" t="s">
        <v>912</v>
      </c>
      <c r="D3" s="110">
        <v>4.8</v>
      </c>
      <c r="E3" s="380">
        <v>0.2</v>
      </c>
      <c r="F3" s="63">
        <v>50</v>
      </c>
      <c r="G3" s="64">
        <f t="shared" ref="G3:G52" si="0">D3*F3</f>
        <v>240</v>
      </c>
      <c r="H3" s="381">
        <f>G3*1.2</f>
        <v>288</v>
      </c>
    </row>
    <row r="4" spans="1:10" s="66" customFormat="1" x14ac:dyDescent="0.25">
      <c r="A4" s="382" t="s">
        <v>941</v>
      </c>
      <c r="B4" s="383" t="s">
        <v>942</v>
      </c>
      <c r="C4" s="382" t="s">
        <v>912</v>
      </c>
      <c r="D4" s="384">
        <v>1.7</v>
      </c>
      <c r="E4" s="385">
        <v>0.1</v>
      </c>
      <c r="F4" s="386">
        <v>5</v>
      </c>
      <c r="G4" s="387">
        <f t="shared" si="0"/>
        <v>8.5</v>
      </c>
      <c r="H4" s="388">
        <f>G4*1.1</f>
        <v>9.3500000000000014</v>
      </c>
    </row>
    <row r="5" spans="1:10" x14ac:dyDescent="0.25">
      <c r="A5" s="389" t="s">
        <v>943</v>
      </c>
      <c r="B5" s="390" t="s">
        <v>944</v>
      </c>
      <c r="C5" s="389" t="s">
        <v>912</v>
      </c>
      <c r="D5" s="391">
        <v>4.5</v>
      </c>
      <c r="E5" s="392">
        <v>0.1</v>
      </c>
      <c r="F5" s="393">
        <v>430</v>
      </c>
      <c r="G5" s="394">
        <f t="shared" si="0"/>
        <v>1935</v>
      </c>
      <c r="H5" s="388">
        <f t="shared" ref="H5:H11" si="1">G5*1.1</f>
        <v>2128.5</v>
      </c>
      <c r="I5" s="395"/>
      <c r="J5" s="395"/>
    </row>
    <row r="6" spans="1:10" x14ac:dyDescent="0.25">
      <c r="A6" s="389" t="s">
        <v>945</v>
      </c>
      <c r="B6" s="390" t="s">
        <v>946</v>
      </c>
      <c r="C6" s="389" t="s">
        <v>912</v>
      </c>
      <c r="D6" s="391">
        <v>3.6</v>
      </c>
      <c r="E6" s="392">
        <v>0.1</v>
      </c>
      <c r="F6" s="393">
        <v>230</v>
      </c>
      <c r="G6" s="394">
        <f t="shared" si="0"/>
        <v>828</v>
      </c>
      <c r="H6" s="388">
        <f t="shared" si="1"/>
        <v>910.80000000000007</v>
      </c>
    </row>
    <row r="7" spans="1:10" x14ac:dyDescent="0.25">
      <c r="A7" s="389" t="s">
        <v>947</v>
      </c>
      <c r="B7" s="390" t="s">
        <v>948</v>
      </c>
      <c r="C7" s="389" t="s">
        <v>912</v>
      </c>
      <c r="D7" s="391">
        <v>2.4</v>
      </c>
      <c r="E7" s="392">
        <v>0.1</v>
      </c>
      <c r="F7" s="393">
        <v>5</v>
      </c>
      <c r="G7" s="394">
        <f t="shared" si="0"/>
        <v>12</v>
      </c>
      <c r="H7" s="388">
        <f t="shared" si="1"/>
        <v>13.200000000000001</v>
      </c>
    </row>
    <row r="8" spans="1:10" x14ac:dyDescent="0.25">
      <c r="A8" s="389" t="s">
        <v>949</v>
      </c>
      <c r="B8" s="390" t="s">
        <v>950</v>
      </c>
      <c r="C8" s="389" t="s">
        <v>912</v>
      </c>
      <c r="D8" s="391">
        <v>0</v>
      </c>
      <c r="E8" s="392">
        <v>0.1</v>
      </c>
      <c r="F8" s="393">
        <v>5</v>
      </c>
      <c r="G8" s="394">
        <f t="shared" si="0"/>
        <v>0</v>
      </c>
      <c r="H8" s="388">
        <f t="shared" si="1"/>
        <v>0</v>
      </c>
    </row>
    <row r="9" spans="1:10" s="66" customFormat="1" x14ac:dyDescent="0.25">
      <c r="A9" s="389" t="s">
        <v>951</v>
      </c>
      <c r="B9" s="390" t="s">
        <v>952</v>
      </c>
      <c r="C9" s="389" t="s">
        <v>912</v>
      </c>
      <c r="D9" s="391">
        <v>4.4000000000000004</v>
      </c>
      <c r="E9" s="392">
        <v>0.1</v>
      </c>
      <c r="F9" s="393">
        <v>210</v>
      </c>
      <c r="G9" s="394">
        <f t="shared" si="0"/>
        <v>924.00000000000011</v>
      </c>
      <c r="H9" s="388">
        <f t="shared" si="1"/>
        <v>1016.4000000000002</v>
      </c>
    </row>
    <row r="10" spans="1:10" s="66" customFormat="1" x14ac:dyDescent="0.25">
      <c r="A10" s="389" t="s">
        <v>953</v>
      </c>
      <c r="B10" s="390" t="s">
        <v>954</v>
      </c>
      <c r="C10" s="389" t="s">
        <v>912</v>
      </c>
      <c r="D10" s="391">
        <v>5.6</v>
      </c>
      <c r="E10" s="392">
        <v>0.1</v>
      </c>
      <c r="F10" s="393">
        <v>80</v>
      </c>
      <c r="G10" s="394">
        <f t="shared" si="0"/>
        <v>448</v>
      </c>
      <c r="H10" s="388">
        <f t="shared" si="1"/>
        <v>492.80000000000007</v>
      </c>
    </row>
    <row r="11" spans="1:10" s="66" customFormat="1" x14ac:dyDescent="0.25">
      <c r="A11" s="389" t="s">
        <v>955</v>
      </c>
      <c r="B11" s="390" t="s">
        <v>956</v>
      </c>
      <c r="C11" s="389" t="s">
        <v>912</v>
      </c>
      <c r="D11" s="391">
        <v>3.8</v>
      </c>
      <c r="E11" s="392">
        <v>0.1</v>
      </c>
      <c r="F11" s="393">
        <v>200</v>
      </c>
      <c r="G11" s="394">
        <f t="shared" si="0"/>
        <v>760</v>
      </c>
      <c r="H11" s="388">
        <f t="shared" si="1"/>
        <v>836.00000000000011</v>
      </c>
    </row>
    <row r="12" spans="1:10" s="66" customFormat="1" x14ac:dyDescent="0.25">
      <c r="A12" s="389" t="s">
        <v>957</v>
      </c>
      <c r="B12" s="396" t="s">
        <v>958</v>
      </c>
      <c r="C12" s="389" t="s">
        <v>912</v>
      </c>
      <c r="D12" s="391">
        <v>3.3</v>
      </c>
      <c r="E12" s="392">
        <v>0.1</v>
      </c>
      <c r="F12" s="393">
        <v>20</v>
      </c>
      <c r="G12" s="394">
        <f t="shared" si="0"/>
        <v>66</v>
      </c>
      <c r="H12" s="388">
        <f>G12*1.1</f>
        <v>72.600000000000009</v>
      </c>
    </row>
    <row r="13" spans="1:10" s="66" customFormat="1" x14ac:dyDescent="0.25">
      <c r="A13" s="389" t="s">
        <v>959</v>
      </c>
      <c r="B13" s="390" t="s">
        <v>960</v>
      </c>
      <c r="C13" s="389" t="s">
        <v>912</v>
      </c>
      <c r="D13" s="391">
        <v>2.89</v>
      </c>
      <c r="E13" s="392">
        <v>0.1</v>
      </c>
      <c r="F13" s="393">
        <v>5</v>
      </c>
      <c r="G13" s="394">
        <f t="shared" si="0"/>
        <v>14.450000000000001</v>
      </c>
      <c r="H13" s="388">
        <f>G13*1.1</f>
        <v>15.895000000000003</v>
      </c>
    </row>
    <row r="14" spans="1:10" s="66" customFormat="1" x14ac:dyDescent="0.25">
      <c r="A14" s="61" t="s">
        <v>961</v>
      </c>
      <c r="B14" s="60" t="s">
        <v>962</v>
      </c>
      <c r="C14" s="61" t="s">
        <v>912</v>
      </c>
      <c r="D14" s="110">
        <v>1.1000000000000001</v>
      </c>
      <c r="E14" s="380">
        <v>0.2</v>
      </c>
      <c r="F14" s="63">
        <v>30</v>
      </c>
      <c r="G14" s="64">
        <f t="shared" si="0"/>
        <v>33</v>
      </c>
      <c r="H14" s="381">
        <f>G14*1.2</f>
        <v>39.6</v>
      </c>
    </row>
    <row r="15" spans="1:10" s="66" customFormat="1" ht="15.75" thickBot="1" x14ac:dyDescent="0.3">
      <c r="A15" s="123" t="s">
        <v>963</v>
      </c>
      <c r="B15" s="124" t="s">
        <v>964</v>
      </c>
      <c r="C15" s="123" t="s">
        <v>912</v>
      </c>
      <c r="D15" s="114">
        <v>1.3</v>
      </c>
      <c r="E15" s="397">
        <v>0.2</v>
      </c>
      <c r="F15" s="220">
        <v>170</v>
      </c>
      <c r="G15" s="116">
        <f t="shared" si="0"/>
        <v>221</v>
      </c>
      <c r="H15" s="381">
        <f>G15*1.2</f>
        <v>265.2</v>
      </c>
    </row>
    <row r="16" spans="1:10" x14ac:dyDescent="0.25">
      <c r="A16" s="389">
        <v>220346</v>
      </c>
      <c r="B16" s="383" t="s">
        <v>965</v>
      </c>
      <c r="C16" s="389" t="s">
        <v>912</v>
      </c>
      <c r="D16" s="384">
        <v>3.1</v>
      </c>
      <c r="E16" s="385">
        <v>0.1</v>
      </c>
      <c r="F16" s="386">
        <v>5</v>
      </c>
      <c r="G16" s="387">
        <f t="shared" si="0"/>
        <v>15.5</v>
      </c>
      <c r="H16" s="388">
        <f>G16*1.1</f>
        <v>17.05</v>
      </c>
    </row>
    <row r="17" spans="1:8" x14ac:dyDescent="0.25">
      <c r="A17" s="389">
        <v>220347</v>
      </c>
      <c r="B17" s="390" t="s">
        <v>966</v>
      </c>
      <c r="C17" s="389" t="s">
        <v>912</v>
      </c>
      <c r="D17" s="391">
        <v>4.2</v>
      </c>
      <c r="E17" s="392">
        <v>0.1</v>
      </c>
      <c r="F17" s="393">
        <v>5</v>
      </c>
      <c r="G17" s="394">
        <f t="shared" si="0"/>
        <v>21</v>
      </c>
      <c r="H17" s="388">
        <f t="shared" ref="H17:H26" si="2">G17*1.1</f>
        <v>23.1</v>
      </c>
    </row>
    <row r="18" spans="1:8" s="66" customFormat="1" x14ac:dyDescent="0.25">
      <c r="A18" s="389">
        <v>220356</v>
      </c>
      <c r="B18" s="390" t="s">
        <v>967</v>
      </c>
      <c r="C18" s="389" t="s">
        <v>912</v>
      </c>
      <c r="D18" s="391">
        <v>0</v>
      </c>
      <c r="E18" s="392">
        <v>0.1</v>
      </c>
      <c r="F18" s="393">
        <v>5</v>
      </c>
      <c r="G18" s="394">
        <f t="shared" si="0"/>
        <v>0</v>
      </c>
      <c r="H18" s="388">
        <f t="shared" si="2"/>
        <v>0</v>
      </c>
    </row>
    <row r="19" spans="1:8" s="66" customFormat="1" x14ac:dyDescent="0.25">
      <c r="A19" s="389" t="s">
        <v>968</v>
      </c>
      <c r="B19" s="390" t="s">
        <v>969</v>
      </c>
      <c r="C19" s="389" t="s">
        <v>912</v>
      </c>
      <c r="D19" s="391">
        <v>5.5</v>
      </c>
      <c r="E19" s="392">
        <v>0.1</v>
      </c>
      <c r="F19" s="393">
        <v>5</v>
      </c>
      <c r="G19" s="394">
        <f t="shared" si="0"/>
        <v>27.5</v>
      </c>
      <c r="H19" s="388">
        <f t="shared" si="2"/>
        <v>30.250000000000004</v>
      </c>
    </row>
    <row r="20" spans="1:8" s="66" customFormat="1" x14ac:dyDescent="0.25">
      <c r="A20" s="389" t="s">
        <v>970</v>
      </c>
      <c r="B20" s="390" t="s">
        <v>971</v>
      </c>
      <c r="C20" s="389" t="s">
        <v>912</v>
      </c>
      <c r="D20" s="391">
        <v>6.3</v>
      </c>
      <c r="E20" s="392">
        <v>0.1</v>
      </c>
      <c r="F20" s="393">
        <v>5</v>
      </c>
      <c r="G20" s="394">
        <f t="shared" si="0"/>
        <v>31.5</v>
      </c>
      <c r="H20" s="388">
        <f t="shared" si="2"/>
        <v>34.650000000000006</v>
      </c>
    </row>
    <row r="21" spans="1:8" s="66" customFormat="1" x14ac:dyDescent="0.25">
      <c r="A21" s="389" t="s">
        <v>972</v>
      </c>
      <c r="B21" s="390" t="s">
        <v>973</v>
      </c>
      <c r="C21" s="389" t="s">
        <v>912</v>
      </c>
      <c r="D21" s="391">
        <v>4</v>
      </c>
      <c r="E21" s="392">
        <v>0.1</v>
      </c>
      <c r="F21" s="393">
        <v>5</v>
      </c>
      <c r="G21" s="394">
        <f t="shared" si="0"/>
        <v>20</v>
      </c>
      <c r="H21" s="388">
        <f t="shared" si="2"/>
        <v>22</v>
      </c>
    </row>
    <row r="22" spans="1:8" s="66" customFormat="1" x14ac:dyDescent="0.25">
      <c r="A22" s="389" t="s">
        <v>974</v>
      </c>
      <c r="B22" s="390" t="s">
        <v>975</v>
      </c>
      <c r="C22" s="389" t="s">
        <v>912</v>
      </c>
      <c r="D22" s="391">
        <v>4</v>
      </c>
      <c r="E22" s="392">
        <v>0.1</v>
      </c>
      <c r="F22" s="393">
        <v>130</v>
      </c>
      <c r="G22" s="394">
        <f t="shared" si="0"/>
        <v>520</v>
      </c>
      <c r="H22" s="388">
        <f t="shared" si="2"/>
        <v>572</v>
      </c>
    </row>
    <row r="23" spans="1:8" s="66" customFormat="1" ht="15.75" thickBot="1" x14ac:dyDescent="0.3">
      <c r="A23" s="398" t="s">
        <v>976</v>
      </c>
      <c r="B23" s="399" t="s">
        <v>977</v>
      </c>
      <c r="C23" s="398" t="s">
        <v>912</v>
      </c>
      <c r="D23" s="400">
        <v>6.6</v>
      </c>
      <c r="E23" s="401">
        <v>0.1</v>
      </c>
      <c r="F23" s="402">
        <v>80</v>
      </c>
      <c r="G23" s="403">
        <f t="shared" si="0"/>
        <v>528</v>
      </c>
      <c r="H23" s="388">
        <f t="shared" si="2"/>
        <v>580.80000000000007</v>
      </c>
    </row>
    <row r="24" spans="1:8" s="66" customFormat="1" x14ac:dyDescent="0.25">
      <c r="A24" s="117"/>
      <c r="B24" s="118" t="s">
        <v>978</v>
      </c>
      <c r="C24" s="117" t="s">
        <v>912</v>
      </c>
      <c r="D24" s="119">
        <v>6.5</v>
      </c>
      <c r="E24" s="404"/>
      <c r="F24" s="210">
        <v>20</v>
      </c>
      <c r="G24" s="121">
        <f>D24*F24</f>
        <v>130</v>
      </c>
      <c r="H24" s="405">
        <f>G24*1.1</f>
        <v>143</v>
      </c>
    </row>
    <row r="25" spans="1:8" s="66" customFormat="1" x14ac:dyDescent="0.25">
      <c r="A25" s="126"/>
      <c r="B25" s="245" t="s">
        <v>979</v>
      </c>
      <c r="C25" s="126" t="s">
        <v>912</v>
      </c>
      <c r="D25" s="110">
        <v>7</v>
      </c>
      <c r="E25" s="406"/>
      <c r="F25" s="407">
        <v>20</v>
      </c>
      <c r="G25" s="408">
        <f>D25*F25</f>
        <v>140</v>
      </c>
      <c r="H25" s="409">
        <f>G25*1.1</f>
        <v>154</v>
      </c>
    </row>
    <row r="26" spans="1:8" s="66" customFormat="1" ht="15.75" thickBot="1" x14ac:dyDescent="0.3">
      <c r="A26" s="123"/>
      <c r="B26" s="124" t="s">
        <v>980</v>
      </c>
      <c r="C26" s="123" t="s">
        <v>912</v>
      </c>
      <c r="D26" s="114">
        <v>7</v>
      </c>
      <c r="E26" s="397"/>
      <c r="F26" s="220">
        <v>20</v>
      </c>
      <c r="G26" s="410">
        <f t="shared" si="0"/>
        <v>140</v>
      </c>
      <c r="H26" s="409">
        <f t="shared" si="2"/>
        <v>154</v>
      </c>
    </row>
    <row r="27" spans="1:8" s="66" customFormat="1" x14ac:dyDescent="0.25">
      <c r="A27" s="117" t="s">
        <v>981</v>
      </c>
      <c r="B27" s="118" t="s">
        <v>982</v>
      </c>
      <c r="C27" s="117" t="s">
        <v>912</v>
      </c>
      <c r="D27" s="119">
        <v>3</v>
      </c>
      <c r="E27" s="404">
        <v>0.2</v>
      </c>
      <c r="F27" s="210">
        <v>5</v>
      </c>
      <c r="G27" s="411">
        <f t="shared" si="0"/>
        <v>15</v>
      </c>
      <c r="H27" s="409">
        <f>G27*1.2</f>
        <v>18</v>
      </c>
    </row>
    <row r="28" spans="1:8" s="66" customFormat="1" x14ac:dyDescent="0.25">
      <c r="A28" s="61" t="s">
        <v>983</v>
      </c>
      <c r="B28" s="60" t="s">
        <v>984</v>
      </c>
      <c r="C28" s="61" t="s">
        <v>912</v>
      </c>
      <c r="D28" s="110">
        <v>2.4</v>
      </c>
      <c r="E28" s="380">
        <v>0.2</v>
      </c>
      <c r="F28" s="63">
        <v>5</v>
      </c>
      <c r="G28" s="412">
        <f t="shared" si="0"/>
        <v>12</v>
      </c>
      <c r="H28" s="409">
        <f t="shared" ref="H28:H52" si="3">G28*1.2</f>
        <v>14.399999999999999</v>
      </c>
    </row>
    <row r="29" spans="1:8" x14ac:dyDescent="0.25">
      <c r="A29" s="413">
        <v>220362</v>
      </c>
      <c r="B29" s="60" t="s">
        <v>985</v>
      </c>
      <c r="C29" s="61" t="s">
        <v>912</v>
      </c>
      <c r="D29" s="110">
        <v>4.6500000000000004</v>
      </c>
      <c r="E29" s="414">
        <v>0.2</v>
      </c>
      <c r="F29" s="415">
        <v>5</v>
      </c>
      <c r="G29" s="64">
        <f t="shared" si="0"/>
        <v>23.25</v>
      </c>
      <c r="H29" s="381">
        <f t="shared" si="3"/>
        <v>27.9</v>
      </c>
    </row>
    <row r="30" spans="1:8" s="66" customFormat="1" x14ac:dyDescent="0.25">
      <c r="A30" s="61" t="s">
        <v>986</v>
      </c>
      <c r="B30" s="60" t="s">
        <v>987</v>
      </c>
      <c r="C30" s="61" t="s">
        <v>912</v>
      </c>
      <c r="D30" s="110">
        <v>5.6</v>
      </c>
      <c r="E30" s="380">
        <v>0.2</v>
      </c>
      <c r="F30" s="63">
        <v>55</v>
      </c>
      <c r="G30" s="64">
        <f t="shared" si="0"/>
        <v>308</v>
      </c>
      <c r="H30" s="381">
        <f t="shared" si="3"/>
        <v>369.59999999999997</v>
      </c>
    </row>
    <row r="31" spans="1:8" s="66" customFormat="1" x14ac:dyDescent="0.25">
      <c r="A31" s="61" t="s">
        <v>988</v>
      </c>
      <c r="B31" s="60" t="s">
        <v>989</v>
      </c>
      <c r="C31" s="61" t="s">
        <v>912</v>
      </c>
      <c r="D31" s="110">
        <v>5.6</v>
      </c>
      <c r="E31" s="380">
        <v>0.2</v>
      </c>
      <c r="F31" s="63">
        <v>20</v>
      </c>
      <c r="G31" s="64">
        <f t="shared" si="0"/>
        <v>112</v>
      </c>
      <c r="H31" s="381">
        <f t="shared" si="3"/>
        <v>134.4</v>
      </c>
    </row>
    <row r="32" spans="1:8" s="66" customFormat="1" x14ac:dyDescent="0.25">
      <c r="A32" s="61" t="s">
        <v>990</v>
      </c>
      <c r="B32" s="60" t="s">
        <v>991</v>
      </c>
      <c r="C32" s="61" t="s">
        <v>912</v>
      </c>
      <c r="D32" s="110">
        <v>5.6</v>
      </c>
      <c r="E32" s="380">
        <v>0.2</v>
      </c>
      <c r="F32" s="63">
        <v>5</v>
      </c>
      <c r="G32" s="64">
        <f t="shared" si="0"/>
        <v>28</v>
      </c>
      <c r="H32" s="381">
        <f t="shared" si="3"/>
        <v>33.6</v>
      </c>
    </row>
    <row r="33" spans="1:9" s="66" customFormat="1" x14ac:dyDescent="0.25">
      <c r="A33" s="61" t="s">
        <v>992</v>
      </c>
      <c r="B33" s="60" t="s">
        <v>993</v>
      </c>
      <c r="C33" s="61" t="s">
        <v>912</v>
      </c>
      <c r="D33" s="110">
        <v>2</v>
      </c>
      <c r="E33" s="380">
        <v>0.2</v>
      </c>
      <c r="F33" s="63">
        <v>5</v>
      </c>
      <c r="G33" s="64">
        <f t="shared" si="0"/>
        <v>10</v>
      </c>
      <c r="H33" s="381">
        <f t="shared" si="3"/>
        <v>12</v>
      </c>
    </row>
    <row r="34" spans="1:9" s="66" customFormat="1" x14ac:dyDescent="0.25">
      <c r="A34" s="61" t="s">
        <v>994</v>
      </c>
      <c r="B34" s="60" t="s">
        <v>995</v>
      </c>
      <c r="C34" s="61" t="s">
        <v>912</v>
      </c>
      <c r="D34" s="110">
        <v>6.8</v>
      </c>
      <c r="E34" s="380">
        <v>0.2</v>
      </c>
      <c r="F34" s="63">
        <v>5</v>
      </c>
      <c r="G34" s="64">
        <f t="shared" si="0"/>
        <v>34</v>
      </c>
      <c r="H34" s="381">
        <f t="shared" si="3"/>
        <v>40.799999999999997</v>
      </c>
    </row>
    <row r="35" spans="1:9" s="66" customFormat="1" x14ac:dyDescent="0.25">
      <c r="A35" s="61" t="s">
        <v>996</v>
      </c>
      <c r="B35" s="60" t="s">
        <v>997</v>
      </c>
      <c r="C35" s="61" t="s">
        <v>912</v>
      </c>
      <c r="D35" s="110">
        <v>2.6</v>
      </c>
      <c r="E35" s="380">
        <v>0.2</v>
      </c>
      <c r="F35" s="63">
        <v>200</v>
      </c>
      <c r="G35" s="64">
        <f>D35*F35</f>
        <v>520</v>
      </c>
      <c r="H35" s="381">
        <f t="shared" si="3"/>
        <v>624</v>
      </c>
    </row>
    <row r="36" spans="1:9" ht="15.75" thickBot="1" x14ac:dyDescent="0.3">
      <c r="A36" s="416">
        <v>220365</v>
      </c>
      <c r="B36" s="124" t="s">
        <v>998</v>
      </c>
      <c r="C36" s="123" t="s">
        <v>912</v>
      </c>
      <c r="D36" s="114">
        <v>4.2</v>
      </c>
      <c r="E36" s="417">
        <v>0.2</v>
      </c>
      <c r="F36" s="418">
        <v>5</v>
      </c>
      <c r="G36" s="116">
        <f>D36*F36</f>
        <v>21</v>
      </c>
      <c r="H36" s="381">
        <f t="shared" si="3"/>
        <v>25.2</v>
      </c>
    </row>
    <row r="37" spans="1:9" s="66" customFormat="1" x14ac:dyDescent="0.25">
      <c r="A37" s="117" t="s">
        <v>999</v>
      </c>
      <c r="B37" s="118" t="s">
        <v>1000</v>
      </c>
      <c r="C37" s="117" t="s">
        <v>912</v>
      </c>
      <c r="D37" s="119">
        <v>4.8</v>
      </c>
      <c r="E37" s="404">
        <v>0.2</v>
      </c>
      <c r="F37" s="210">
        <v>5</v>
      </c>
      <c r="G37" s="121">
        <f t="shared" si="0"/>
        <v>24</v>
      </c>
      <c r="H37" s="381">
        <f t="shared" si="3"/>
        <v>28.799999999999997</v>
      </c>
    </row>
    <row r="38" spans="1:9" s="66" customFormat="1" x14ac:dyDescent="0.25">
      <c r="A38" s="61" t="s">
        <v>1001</v>
      </c>
      <c r="B38" s="60" t="s">
        <v>1002</v>
      </c>
      <c r="C38" s="61" t="s">
        <v>912</v>
      </c>
      <c r="D38" s="110">
        <v>3.6</v>
      </c>
      <c r="E38" s="380">
        <v>0.2</v>
      </c>
      <c r="F38" s="63">
        <v>15</v>
      </c>
      <c r="G38" s="64">
        <f t="shared" si="0"/>
        <v>54</v>
      </c>
      <c r="H38" s="381">
        <f t="shared" si="3"/>
        <v>64.8</v>
      </c>
    </row>
    <row r="39" spans="1:9" s="66" customFormat="1" x14ac:dyDescent="0.25">
      <c r="A39" s="61" t="s">
        <v>1003</v>
      </c>
      <c r="B39" s="60" t="s">
        <v>1004</v>
      </c>
      <c r="C39" s="61" t="s">
        <v>912</v>
      </c>
      <c r="D39" s="110">
        <v>3.6</v>
      </c>
      <c r="E39" s="380">
        <v>0.2</v>
      </c>
      <c r="F39" s="63">
        <v>140</v>
      </c>
      <c r="G39" s="64">
        <f t="shared" si="0"/>
        <v>504</v>
      </c>
      <c r="H39" s="381">
        <f t="shared" si="3"/>
        <v>604.79999999999995</v>
      </c>
    </row>
    <row r="40" spans="1:9" ht="15.75" thickBot="1" x14ac:dyDescent="0.3">
      <c r="A40" s="416">
        <v>220366</v>
      </c>
      <c r="B40" s="124" t="s">
        <v>1005</v>
      </c>
      <c r="C40" s="123" t="s">
        <v>912</v>
      </c>
      <c r="D40" s="114">
        <v>4.5999999999999996</v>
      </c>
      <c r="E40" s="417">
        <v>0.2</v>
      </c>
      <c r="F40" s="418">
        <v>15</v>
      </c>
      <c r="G40" s="116">
        <f t="shared" si="0"/>
        <v>69</v>
      </c>
      <c r="H40" s="381">
        <f t="shared" si="3"/>
        <v>82.8</v>
      </c>
    </row>
    <row r="41" spans="1:9" x14ac:dyDescent="0.25">
      <c r="A41" s="61" t="s">
        <v>1006</v>
      </c>
      <c r="B41" s="60" t="s">
        <v>1007</v>
      </c>
      <c r="C41" s="61" t="s">
        <v>912</v>
      </c>
      <c r="D41" s="110">
        <v>2.5</v>
      </c>
      <c r="E41" s="380">
        <v>0.2</v>
      </c>
      <c r="F41" s="63">
        <v>100</v>
      </c>
      <c r="G41" s="121">
        <f t="shared" si="0"/>
        <v>250</v>
      </c>
      <c r="H41" s="381">
        <f t="shared" si="3"/>
        <v>300</v>
      </c>
      <c r="I41" s="66"/>
    </row>
    <row r="42" spans="1:9" s="66" customFormat="1" x14ac:dyDescent="0.25">
      <c r="A42" s="61" t="s">
        <v>1008</v>
      </c>
      <c r="B42" s="60" t="s">
        <v>1009</v>
      </c>
      <c r="C42" s="61" t="s">
        <v>912</v>
      </c>
      <c r="D42" s="110">
        <v>2.7</v>
      </c>
      <c r="E42" s="380">
        <v>0.2</v>
      </c>
      <c r="F42" s="63">
        <v>5</v>
      </c>
      <c r="G42" s="64">
        <f t="shared" si="0"/>
        <v>13.5</v>
      </c>
      <c r="H42" s="381">
        <f t="shared" si="3"/>
        <v>16.2</v>
      </c>
    </row>
    <row r="43" spans="1:9" s="66" customFormat="1" x14ac:dyDescent="0.25">
      <c r="A43" s="61" t="s">
        <v>1010</v>
      </c>
      <c r="B43" s="60" t="s">
        <v>1011</v>
      </c>
      <c r="C43" s="61" t="s">
        <v>912</v>
      </c>
      <c r="D43" s="110">
        <v>2.5</v>
      </c>
      <c r="E43" s="380">
        <v>0.2</v>
      </c>
      <c r="F43" s="63">
        <v>15</v>
      </c>
      <c r="G43" s="64">
        <f t="shared" si="0"/>
        <v>37.5</v>
      </c>
      <c r="H43" s="381">
        <f t="shared" si="3"/>
        <v>45</v>
      </c>
    </row>
    <row r="44" spans="1:9" s="66" customFormat="1" x14ac:dyDescent="0.25">
      <c r="A44" s="61" t="s">
        <v>1012</v>
      </c>
      <c r="B44" s="60" t="s">
        <v>1013</v>
      </c>
      <c r="C44" s="61" t="s">
        <v>912</v>
      </c>
      <c r="D44" s="110">
        <v>2.5</v>
      </c>
      <c r="E44" s="380">
        <v>0.2</v>
      </c>
      <c r="F44" s="63">
        <v>5</v>
      </c>
      <c r="G44" s="64">
        <f t="shared" si="0"/>
        <v>12.5</v>
      </c>
      <c r="H44" s="381">
        <f t="shared" si="3"/>
        <v>15</v>
      </c>
    </row>
    <row r="45" spans="1:9" s="66" customFormat="1" x14ac:dyDescent="0.25">
      <c r="A45" s="61" t="s">
        <v>1014</v>
      </c>
      <c r="B45" s="60" t="s">
        <v>1015</v>
      </c>
      <c r="C45" s="61" t="s">
        <v>912</v>
      </c>
      <c r="D45" s="110">
        <v>2.5</v>
      </c>
      <c r="E45" s="380">
        <v>0.2</v>
      </c>
      <c r="F45" s="63">
        <v>5</v>
      </c>
      <c r="G45" s="64">
        <f t="shared" si="0"/>
        <v>12.5</v>
      </c>
      <c r="H45" s="381">
        <f t="shared" si="3"/>
        <v>15</v>
      </c>
    </row>
    <row r="46" spans="1:9" x14ac:dyDescent="0.25">
      <c r="A46" s="89">
        <v>220368</v>
      </c>
      <c r="B46" s="60" t="s">
        <v>1016</v>
      </c>
      <c r="C46" s="61" t="s">
        <v>912</v>
      </c>
      <c r="D46" s="110">
        <v>3.5</v>
      </c>
      <c r="E46" s="414">
        <v>0.2</v>
      </c>
      <c r="F46" s="415">
        <v>5</v>
      </c>
      <c r="G46" s="64">
        <f t="shared" si="0"/>
        <v>17.5</v>
      </c>
      <c r="H46" s="381">
        <f t="shared" si="3"/>
        <v>21</v>
      </c>
    </row>
    <row r="47" spans="1:9" s="66" customFormat="1" x14ac:dyDescent="0.25">
      <c r="A47" s="61" t="s">
        <v>1017</v>
      </c>
      <c r="B47" s="60" t="s">
        <v>1018</v>
      </c>
      <c r="C47" s="61" t="s">
        <v>912</v>
      </c>
      <c r="D47" s="110">
        <v>6</v>
      </c>
      <c r="E47" s="380">
        <v>0.2</v>
      </c>
      <c r="F47" s="63">
        <v>5</v>
      </c>
      <c r="G47" s="64">
        <f t="shared" si="0"/>
        <v>30</v>
      </c>
      <c r="H47" s="381">
        <f t="shared" si="3"/>
        <v>36</v>
      </c>
    </row>
    <row r="48" spans="1:9" s="66" customFormat="1" x14ac:dyDescent="0.25">
      <c r="A48" s="61" t="s">
        <v>1019</v>
      </c>
      <c r="B48" s="60" t="s">
        <v>1020</v>
      </c>
      <c r="C48" s="61" t="s">
        <v>912</v>
      </c>
      <c r="D48" s="110">
        <v>3.8</v>
      </c>
      <c r="E48" s="380">
        <v>0.2</v>
      </c>
      <c r="F48" s="63">
        <v>50</v>
      </c>
      <c r="G48" s="64">
        <f t="shared" si="0"/>
        <v>190</v>
      </c>
      <c r="H48" s="381">
        <f t="shared" si="3"/>
        <v>228</v>
      </c>
    </row>
    <row r="49" spans="1:8" s="66" customFormat="1" x14ac:dyDescent="0.25">
      <c r="A49" s="61" t="s">
        <v>1021</v>
      </c>
      <c r="B49" s="60" t="s">
        <v>1022</v>
      </c>
      <c r="C49" s="61" t="s">
        <v>912</v>
      </c>
      <c r="D49" s="110">
        <v>4.4000000000000004</v>
      </c>
      <c r="E49" s="380">
        <v>0.2</v>
      </c>
      <c r="F49" s="63">
        <v>15</v>
      </c>
      <c r="G49" s="64">
        <f t="shared" si="0"/>
        <v>66</v>
      </c>
      <c r="H49" s="381">
        <f t="shared" si="3"/>
        <v>79.2</v>
      </c>
    </row>
    <row r="50" spans="1:8" s="66" customFormat="1" x14ac:dyDescent="0.25">
      <c r="A50" s="61" t="s">
        <v>1023</v>
      </c>
      <c r="B50" s="60" t="s">
        <v>1024</v>
      </c>
      <c r="C50" s="61" t="s">
        <v>912</v>
      </c>
      <c r="D50" s="110">
        <v>2.5</v>
      </c>
      <c r="E50" s="380">
        <v>0.2</v>
      </c>
      <c r="F50" s="63">
        <v>15</v>
      </c>
      <c r="G50" s="64">
        <f t="shared" si="0"/>
        <v>37.5</v>
      </c>
      <c r="H50" s="381">
        <f t="shared" si="3"/>
        <v>45</v>
      </c>
    </row>
    <row r="51" spans="1:8" s="66" customFormat="1" x14ac:dyDescent="0.25">
      <c r="A51" s="61" t="s">
        <v>1025</v>
      </c>
      <c r="B51" s="60" t="s">
        <v>1026</v>
      </c>
      <c r="C51" s="61" t="s">
        <v>912</v>
      </c>
      <c r="D51" s="110">
        <v>0.5</v>
      </c>
      <c r="E51" s="380">
        <v>0.2</v>
      </c>
      <c r="F51" s="63">
        <v>5</v>
      </c>
      <c r="G51" s="64">
        <f t="shared" si="0"/>
        <v>2.5</v>
      </c>
      <c r="H51" s="381">
        <f t="shared" si="3"/>
        <v>3</v>
      </c>
    </row>
    <row r="52" spans="1:8" s="66" customFormat="1" ht="15.75" thickBot="1" x14ac:dyDescent="0.3">
      <c r="A52" s="61" t="s">
        <v>1027</v>
      </c>
      <c r="B52" s="245" t="s">
        <v>1028</v>
      </c>
      <c r="C52" s="126" t="s">
        <v>912</v>
      </c>
      <c r="D52" s="241">
        <v>1.5</v>
      </c>
      <c r="E52" s="406">
        <v>0.2</v>
      </c>
      <c r="F52" s="407">
        <v>15</v>
      </c>
      <c r="G52" s="64">
        <f t="shared" si="0"/>
        <v>22.5</v>
      </c>
      <c r="H52" s="381">
        <f t="shared" si="3"/>
        <v>27</v>
      </c>
    </row>
    <row r="53" spans="1:8" x14ac:dyDescent="0.25">
      <c r="A53" s="660" t="s">
        <v>56</v>
      </c>
      <c r="B53" s="661"/>
      <c r="C53" s="661"/>
      <c r="D53" s="661"/>
      <c r="E53" s="661"/>
      <c r="F53" s="68" t="s">
        <v>57</v>
      </c>
      <c r="G53" s="419">
        <f>SUM(G3:G52)</f>
        <v>9489.7000000000007</v>
      </c>
    </row>
    <row r="54" spans="1:8" ht="15.75" thickBot="1" x14ac:dyDescent="0.3">
      <c r="A54" s="662" t="s">
        <v>56</v>
      </c>
      <c r="B54" s="663"/>
      <c r="C54" s="663"/>
      <c r="D54" s="663"/>
      <c r="E54" s="663"/>
      <c r="F54" s="71" t="s">
        <v>58</v>
      </c>
      <c r="G54" s="420">
        <f>SUM(H3:H52)</f>
        <v>10730.695</v>
      </c>
    </row>
    <row r="55" spans="1:8" x14ac:dyDescent="0.25">
      <c r="B55" s="146"/>
      <c r="C55" s="363"/>
      <c r="D55" s="363"/>
      <c r="E55" s="421"/>
      <c r="F55" s="422"/>
      <c r="G55" s="423"/>
    </row>
    <row r="57" spans="1:8" x14ac:dyDescent="0.25">
      <c r="B57" s="146" t="s">
        <v>1029</v>
      </c>
    </row>
    <row r="58" spans="1:8" x14ac:dyDescent="0.25">
      <c r="B58" s="425" t="s">
        <v>1030</v>
      </c>
    </row>
    <row r="60" spans="1:8" x14ac:dyDescent="0.25">
      <c r="B60" s="122" t="s">
        <v>1031</v>
      </c>
    </row>
    <row r="61" spans="1:8" ht="18.75" x14ac:dyDescent="0.3">
      <c r="B61" s="148" t="s">
        <v>70</v>
      </c>
    </row>
    <row r="62" spans="1:8" ht="18.75" x14ac:dyDescent="0.3">
      <c r="B62" s="148"/>
    </row>
  </sheetData>
  <mergeCells count="3">
    <mergeCell ref="B1:C1"/>
    <mergeCell ref="A53:E53"/>
    <mergeCell ref="A54:E54"/>
  </mergeCells>
  <hyperlinks>
    <hyperlink ref="B58" r:id="rId1"/>
  </hyperlinks>
  <pageMargins left="0.7" right="0.7" top="0.75" bottom="0.75" header="0.3" footer="0.3"/>
  <pageSetup paperSize="9" scale="78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H23" sqref="H23"/>
    </sheetView>
  </sheetViews>
  <sheetFormatPr defaultRowHeight="15" x14ac:dyDescent="0.25"/>
  <cols>
    <col min="1" max="1" width="9.7109375" style="105" customWidth="1"/>
    <col min="2" max="2" width="39" customWidth="1"/>
    <col min="3" max="3" width="4.85546875" style="105" customWidth="1"/>
    <col min="4" max="5" width="11.85546875" style="105" customWidth="1"/>
    <col min="6" max="6" width="10.42578125" style="442" customWidth="1"/>
    <col min="7" max="7" width="10.7109375" style="171" customWidth="1"/>
    <col min="8" max="8" width="9.7109375" style="235" bestFit="1" customWidth="1"/>
    <col min="9" max="9" width="9.140625" customWidth="1"/>
  </cols>
  <sheetData>
    <row r="1" spans="1:12" s="47" customFormat="1" ht="18.75" x14ac:dyDescent="0.3">
      <c r="E1" s="238"/>
      <c r="F1" s="49"/>
      <c r="G1" s="50"/>
      <c r="H1" s="218"/>
    </row>
    <row r="2" spans="1:12" s="152" customFormat="1" ht="45" x14ac:dyDescent="0.25">
      <c r="A2" s="51" t="s">
        <v>0</v>
      </c>
      <c r="B2" s="84" t="s">
        <v>1032</v>
      </c>
      <c r="C2" s="51" t="s">
        <v>2</v>
      </c>
      <c r="D2" s="53" t="s">
        <v>3</v>
      </c>
      <c r="E2" s="378" t="s">
        <v>938</v>
      </c>
      <c r="F2" s="55" t="s">
        <v>87</v>
      </c>
      <c r="G2" s="56" t="s">
        <v>72</v>
      </c>
      <c r="H2" s="426"/>
      <c r="K2" s="247"/>
      <c r="L2" s="247"/>
    </row>
    <row r="3" spans="1:12" s="157" customFormat="1" x14ac:dyDescent="0.25">
      <c r="A3" s="225">
        <v>220523</v>
      </c>
      <c r="B3" s="240" t="s">
        <v>1033</v>
      </c>
      <c r="C3" s="108" t="s">
        <v>912</v>
      </c>
      <c r="D3" s="154">
        <v>1.65</v>
      </c>
      <c r="E3" s="380">
        <v>0.2</v>
      </c>
      <c r="F3" s="155">
        <v>5</v>
      </c>
      <c r="G3" s="156">
        <f t="shared" ref="G3:G19" si="0">D3*F3</f>
        <v>8.25</v>
      </c>
      <c r="H3" s="427">
        <f>G3*1.2</f>
        <v>9.9</v>
      </c>
      <c r="K3" s="428"/>
      <c r="L3" s="429"/>
    </row>
    <row r="4" spans="1:12" s="157" customFormat="1" x14ac:dyDescent="0.25">
      <c r="A4" s="108" t="s">
        <v>1034</v>
      </c>
      <c r="B4" s="60" t="s">
        <v>1035</v>
      </c>
      <c r="C4" s="108" t="s">
        <v>912</v>
      </c>
      <c r="D4" s="154">
        <v>4.8899999999999997</v>
      </c>
      <c r="E4" s="430">
        <v>0.2</v>
      </c>
      <c r="F4" s="155">
        <v>20</v>
      </c>
      <c r="G4" s="156">
        <f t="shared" si="0"/>
        <v>97.8</v>
      </c>
      <c r="H4" s="427">
        <f t="shared" ref="H4:H19" si="1">G4*1.2</f>
        <v>117.35999999999999</v>
      </c>
      <c r="L4" s="429"/>
    </row>
    <row r="5" spans="1:12" s="157" customFormat="1" x14ac:dyDescent="0.25">
      <c r="A5" s="108" t="s">
        <v>1036</v>
      </c>
      <c r="B5" s="60" t="s">
        <v>1037</v>
      </c>
      <c r="C5" s="108" t="s">
        <v>912</v>
      </c>
      <c r="D5" s="154">
        <v>1.58</v>
      </c>
      <c r="E5" s="414">
        <v>0.2</v>
      </c>
      <c r="F5" s="155">
        <v>25</v>
      </c>
      <c r="G5" s="156">
        <f t="shared" si="0"/>
        <v>39.5</v>
      </c>
      <c r="H5" s="427">
        <f t="shared" si="1"/>
        <v>47.4</v>
      </c>
      <c r="L5" s="429"/>
    </row>
    <row r="6" spans="1:12" s="157" customFormat="1" x14ac:dyDescent="0.25">
      <c r="A6" s="431" t="s">
        <v>1038</v>
      </c>
      <c r="B6" s="432" t="s">
        <v>1039</v>
      </c>
      <c r="C6" s="431" t="s">
        <v>912</v>
      </c>
      <c r="D6" s="433">
        <v>1.41</v>
      </c>
      <c r="E6" s="434">
        <v>0.1</v>
      </c>
      <c r="F6" s="435">
        <v>10</v>
      </c>
      <c r="G6" s="436">
        <f t="shared" si="0"/>
        <v>14.1</v>
      </c>
      <c r="H6" s="427">
        <f>G6*1.1</f>
        <v>15.510000000000002</v>
      </c>
      <c r="I6" s="428"/>
      <c r="L6" s="429"/>
    </row>
    <row r="7" spans="1:12" s="157" customFormat="1" x14ac:dyDescent="0.25">
      <c r="A7" s="108" t="s">
        <v>1040</v>
      </c>
      <c r="B7" s="60" t="s">
        <v>1041</v>
      </c>
      <c r="C7" s="108" t="s">
        <v>912</v>
      </c>
      <c r="D7" s="154">
        <v>1.34</v>
      </c>
      <c r="E7" s="414">
        <v>0.2</v>
      </c>
      <c r="F7" s="155">
        <v>180</v>
      </c>
      <c r="G7" s="156">
        <f t="shared" si="0"/>
        <v>241.20000000000002</v>
      </c>
      <c r="H7" s="427">
        <f t="shared" si="1"/>
        <v>289.44</v>
      </c>
      <c r="L7" s="429"/>
    </row>
    <row r="8" spans="1:12" s="157" customFormat="1" x14ac:dyDescent="0.25">
      <c r="A8" s="108" t="s">
        <v>1042</v>
      </c>
      <c r="B8" s="60" t="s">
        <v>1043</v>
      </c>
      <c r="C8" s="108" t="s">
        <v>912</v>
      </c>
      <c r="D8" s="154">
        <v>3.17</v>
      </c>
      <c r="E8" s="414">
        <v>0.2</v>
      </c>
      <c r="F8" s="155">
        <v>2100</v>
      </c>
      <c r="G8" s="156">
        <f t="shared" si="0"/>
        <v>6657</v>
      </c>
      <c r="H8" s="427">
        <f t="shared" si="1"/>
        <v>7988.4</v>
      </c>
      <c r="I8" s="437" t="s">
        <v>1044</v>
      </c>
      <c r="L8" s="429"/>
    </row>
    <row r="9" spans="1:12" s="157" customFormat="1" x14ac:dyDescent="0.25">
      <c r="A9" s="431" t="s">
        <v>1045</v>
      </c>
      <c r="B9" s="432" t="s">
        <v>1046</v>
      </c>
      <c r="C9" s="431" t="s">
        <v>912</v>
      </c>
      <c r="D9" s="433">
        <v>3.32</v>
      </c>
      <c r="E9" s="434">
        <v>0.1</v>
      </c>
      <c r="F9" s="435">
        <v>150</v>
      </c>
      <c r="G9" s="436">
        <f t="shared" si="0"/>
        <v>498</v>
      </c>
      <c r="H9" s="427">
        <f>G9*1.1</f>
        <v>547.80000000000007</v>
      </c>
      <c r="L9" s="429"/>
    </row>
    <row r="10" spans="1:12" s="157" customFormat="1" x14ac:dyDescent="0.25">
      <c r="A10" s="108" t="s">
        <v>1047</v>
      </c>
      <c r="B10" s="60" t="s">
        <v>1048</v>
      </c>
      <c r="C10" s="108" t="s">
        <v>912</v>
      </c>
      <c r="D10" s="154">
        <v>1.85</v>
      </c>
      <c r="E10" s="414">
        <v>0.2</v>
      </c>
      <c r="F10" s="155">
        <v>1900</v>
      </c>
      <c r="G10" s="156">
        <f t="shared" si="0"/>
        <v>3515</v>
      </c>
      <c r="H10" s="427">
        <f t="shared" si="1"/>
        <v>4218</v>
      </c>
      <c r="L10" s="429"/>
    </row>
    <row r="11" spans="1:12" x14ac:dyDescent="0.25">
      <c r="A11" s="108" t="s">
        <v>1049</v>
      </c>
      <c r="B11" s="60" t="s">
        <v>1050</v>
      </c>
      <c r="C11" s="108" t="s">
        <v>912</v>
      </c>
      <c r="D11" s="154">
        <v>2.2599999999999998</v>
      </c>
      <c r="E11" s="414">
        <v>0.2</v>
      </c>
      <c r="F11" s="155">
        <v>120</v>
      </c>
      <c r="G11" s="156">
        <f t="shared" si="0"/>
        <v>271.2</v>
      </c>
      <c r="H11" s="427">
        <f t="shared" si="1"/>
        <v>325.44</v>
      </c>
      <c r="I11" s="157"/>
      <c r="J11" s="157"/>
      <c r="K11" s="157"/>
      <c r="L11" s="429"/>
    </row>
    <row r="12" spans="1:12" s="157" customFormat="1" x14ac:dyDescent="0.25">
      <c r="A12" s="108" t="s">
        <v>1051</v>
      </c>
      <c r="B12" s="60" t="s">
        <v>1052</v>
      </c>
      <c r="C12" s="108" t="s">
        <v>912</v>
      </c>
      <c r="D12" s="154">
        <v>1.77</v>
      </c>
      <c r="E12" s="414">
        <v>0.2</v>
      </c>
      <c r="F12" s="155">
        <v>220</v>
      </c>
      <c r="G12" s="156">
        <f t="shared" si="0"/>
        <v>389.4</v>
      </c>
      <c r="H12" s="427">
        <f t="shared" si="1"/>
        <v>467.28</v>
      </c>
      <c r="L12" s="429"/>
    </row>
    <row r="13" spans="1:12" x14ac:dyDescent="0.25">
      <c r="A13" s="89">
        <v>221229</v>
      </c>
      <c r="B13" s="240" t="s">
        <v>1053</v>
      </c>
      <c r="C13" s="108" t="s">
        <v>912</v>
      </c>
      <c r="D13" s="154">
        <v>0.51</v>
      </c>
      <c r="E13" s="414">
        <v>0.2</v>
      </c>
      <c r="F13" s="155">
        <v>10</v>
      </c>
      <c r="G13" s="156">
        <f t="shared" si="0"/>
        <v>5.0999999999999996</v>
      </c>
      <c r="H13" s="427">
        <f t="shared" si="1"/>
        <v>6.1199999999999992</v>
      </c>
      <c r="I13" s="157"/>
      <c r="J13" s="157"/>
      <c r="K13" s="157"/>
      <c r="L13" s="429"/>
    </row>
    <row r="14" spans="1:12" x14ac:dyDescent="0.25">
      <c r="A14" s="89">
        <v>220332</v>
      </c>
      <c r="B14" t="s">
        <v>1054</v>
      </c>
      <c r="C14" s="108" t="s">
        <v>912</v>
      </c>
      <c r="D14" s="154">
        <v>3.14</v>
      </c>
      <c r="E14" s="414">
        <v>0.2</v>
      </c>
      <c r="F14" s="155">
        <v>5</v>
      </c>
      <c r="G14" s="156">
        <f t="shared" si="0"/>
        <v>15.700000000000001</v>
      </c>
      <c r="H14" s="427">
        <f t="shared" si="1"/>
        <v>18.84</v>
      </c>
      <c r="I14" s="157"/>
      <c r="J14" s="157"/>
      <c r="K14" s="157"/>
      <c r="L14" s="429"/>
    </row>
    <row r="15" spans="1:12" s="157" customFormat="1" x14ac:dyDescent="0.25">
      <c r="A15" s="89">
        <v>221228</v>
      </c>
      <c r="B15" s="438" t="s">
        <v>1055</v>
      </c>
      <c r="C15" s="108" t="s">
        <v>912</v>
      </c>
      <c r="D15" s="154">
        <v>3.14</v>
      </c>
      <c r="E15" s="414">
        <v>0.2</v>
      </c>
      <c r="F15" s="155">
        <v>5</v>
      </c>
      <c r="G15" s="156">
        <f t="shared" si="0"/>
        <v>15.700000000000001</v>
      </c>
      <c r="H15" s="427">
        <f t="shared" si="1"/>
        <v>18.84</v>
      </c>
      <c r="K15" s="428"/>
      <c r="L15" s="429"/>
    </row>
    <row r="16" spans="1:12" s="157" customFormat="1" x14ac:dyDescent="0.25">
      <c r="A16" s="89">
        <v>220333</v>
      </c>
      <c r="B16" s="439" t="s">
        <v>1056</v>
      </c>
      <c r="C16" s="108" t="s">
        <v>912</v>
      </c>
      <c r="D16" s="154">
        <v>3.14</v>
      </c>
      <c r="E16" s="414">
        <v>0.2</v>
      </c>
      <c r="F16" s="155">
        <v>5</v>
      </c>
      <c r="G16" s="156">
        <f t="shared" si="0"/>
        <v>15.700000000000001</v>
      </c>
      <c r="H16" s="427">
        <f t="shared" si="1"/>
        <v>18.84</v>
      </c>
      <c r="K16" s="428"/>
      <c r="L16" s="429"/>
    </row>
    <row r="17" spans="1:12" s="157" customFormat="1" x14ac:dyDescent="0.25">
      <c r="A17" s="89">
        <v>220334</v>
      </c>
      <c r="B17" s="439" t="s">
        <v>1057</v>
      </c>
      <c r="C17" s="108" t="s">
        <v>912</v>
      </c>
      <c r="D17" s="154">
        <v>3.41</v>
      </c>
      <c r="E17" s="414">
        <v>0.2</v>
      </c>
      <c r="F17" s="155">
        <v>150</v>
      </c>
      <c r="G17" s="156">
        <f t="shared" si="0"/>
        <v>511.5</v>
      </c>
      <c r="H17" s="427">
        <f t="shared" si="1"/>
        <v>613.79999999999995</v>
      </c>
      <c r="K17" s="428"/>
      <c r="L17" s="429"/>
    </row>
    <row r="18" spans="1:12" x14ac:dyDescent="0.25">
      <c r="A18" s="89">
        <v>221227</v>
      </c>
      <c r="B18" s="60" t="s">
        <v>1058</v>
      </c>
      <c r="C18" s="108" t="s">
        <v>912</v>
      </c>
      <c r="D18" s="154">
        <v>5.12</v>
      </c>
      <c r="E18" s="414">
        <v>0.2</v>
      </c>
      <c r="F18" s="155">
        <v>160</v>
      </c>
      <c r="G18" s="156">
        <f t="shared" si="0"/>
        <v>819.2</v>
      </c>
      <c r="H18" s="427">
        <f t="shared" si="1"/>
        <v>983.04</v>
      </c>
      <c r="I18" s="157"/>
      <c r="J18" s="157"/>
      <c r="K18" s="428"/>
      <c r="L18" s="429"/>
    </row>
    <row r="19" spans="1:12" ht="15.75" thickBot="1" x14ac:dyDescent="0.3">
      <c r="A19" s="166" t="s">
        <v>1059</v>
      </c>
      <c r="B19" s="245" t="s">
        <v>1060</v>
      </c>
      <c r="C19" s="166" t="s">
        <v>912</v>
      </c>
      <c r="D19" s="168">
        <v>1.17</v>
      </c>
      <c r="E19" s="440">
        <v>0.2</v>
      </c>
      <c r="F19" s="169">
        <v>5</v>
      </c>
      <c r="G19" s="170">
        <f t="shared" si="0"/>
        <v>5.85</v>
      </c>
      <c r="H19" s="427">
        <f t="shared" si="1"/>
        <v>7.02</v>
      </c>
      <c r="K19" s="428"/>
      <c r="L19" s="429"/>
    </row>
    <row r="20" spans="1:12" x14ac:dyDescent="0.25">
      <c r="A20" s="694" t="s">
        <v>56</v>
      </c>
      <c r="B20" s="695"/>
      <c r="C20" s="695"/>
      <c r="D20" s="695"/>
      <c r="E20" s="695"/>
      <c r="F20" s="68" t="s">
        <v>57</v>
      </c>
      <c r="G20" s="69">
        <f>SUM(G3:G19)</f>
        <v>13120.200000000004</v>
      </c>
    </row>
    <row r="21" spans="1:12" ht="15.75" thickBot="1" x14ac:dyDescent="0.3">
      <c r="A21" s="696" t="s">
        <v>56</v>
      </c>
      <c r="B21" s="697"/>
      <c r="C21" s="697"/>
      <c r="D21" s="697"/>
      <c r="E21" s="697"/>
      <c r="F21" s="71" t="s">
        <v>58</v>
      </c>
      <c r="G21" s="441">
        <f>SUM(H3:H19)</f>
        <v>15693.030000000002</v>
      </c>
    </row>
    <row r="22" spans="1:12" x14ac:dyDescent="0.25">
      <c r="G22" s="443"/>
    </row>
    <row r="23" spans="1:12" x14ac:dyDescent="0.25">
      <c r="B23" s="78" t="s">
        <v>1061</v>
      </c>
    </row>
    <row r="24" spans="1:12" x14ac:dyDescent="0.25">
      <c r="B24" s="172" t="s">
        <v>1062</v>
      </c>
      <c r="I24" s="395"/>
    </row>
    <row r="25" spans="1:12" x14ac:dyDescent="0.25">
      <c r="H25" s="235" t="s">
        <v>39</v>
      </c>
    </row>
    <row r="26" spans="1:12" x14ac:dyDescent="0.25">
      <c r="B26" s="78" t="s">
        <v>1063</v>
      </c>
    </row>
    <row r="27" spans="1:12" x14ac:dyDescent="0.25">
      <c r="B27" s="172" t="s">
        <v>1064</v>
      </c>
    </row>
    <row r="28" spans="1:12" x14ac:dyDescent="0.25">
      <c r="G28" s="171" t="s">
        <v>39</v>
      </c>
    </row>
    <row r="29" spans="1:12" x14ac:dyDescent="0.25">
      <c r="B29" s="78" t="s">
        <v>1065</v>
      </c>
    </row>
    <row r="30" spans="1:12" x14ac:dyDescent="0.25">
      <c r="B30" t="s">
        <v>1066</v>
      </c>
    </row>
    <row r="31" spans="1:12" x14ac:dyDescent="0.25">
      <c r="B31" t="s">
        <v>1067</v>
      </c>
    </row>
    <row r="33" spans="2:2" x14ac:dyDescent="0.25">
      <c r="B33" t="s">
        <v>102</v>
      </c>
    </row>
    <row r="34" spans="2:2" ht="18.75" x14ac:dyDescent="0.3">
      <c r="B34" s="82" t="s">
        <v>70</v>
      </c>
    </row>
  </sheetData>
  <mergeCells count="2">
    <mergeCell ref="A20:E20"/>
    <mergeCell ref="A21:E21"/>
  </mergeCells>
  <hyperlinks>
    <hyperlink ref="B24" r:id="rId1"/>
    <hyperlink ref="B27" r:id="rId2"/>
  </hyperlinks>
  <pageMargins left="0.7" right="0.7" top="0.75" bottom="0.75" header="0.3" footer="0.3"/>
  <pageSetup paperSize="9" scale="80" orientation="portrait" verticalDpi="0" r:id="rId3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A8" zoomScaleNormal="100" workbookViewId="0">
      <selection activeCell="C17" sqref="C17"/>
    </sheetView>
  </sheetViews>
  <sheetFormatPr defaultColWidth="8.7109375" defaultRowHeight="15" x14ac:dyDescent="0.25"/>
  <cols>
    <col min="1" max="1" width="8.5703125" style="73" bestFit="1" customWidth="1"/>
    <col min="2" max="2" width="9.42578125" style="73" customWidth="1"/>
    <col min="3" max="3" width="39.140625" style="66" customWidth="1"/>
    <col min="4" max="4" width="5" style="73" customWidth="1"/>
    <col min="5" max="5" width="12.85546875" style="480" bestFit="1" customWidth="1"/>
    <col min="6" max="6" width="9" style="480" bestFit="1" customWidth="1"/>
    <col min="7" max="7" width="9.5703125" style="76" customWidth="1"/>
    <col min="8" max="8" width="9" style="79" bestFit="1" customWidth="1"/>
    <col min="9" max="9" width="9.85546875" style="480" customWidth="1"/>
    <col min="10" max="10" width="9" style="70" bestFit="1" customWidth="1"/>
    <col min="11" max="11" width="9" bestFit="1" customWidth="1"/>
    <col min="13" max="16384" width="8.7109375" style="70"/>
  </cols>
  <sheetData>
    <row r="1" spans="1:12" s="47" customFormat="1" ht="18.75" x14ac:dyDescent="0.3">
      <c r="C1" s="173"/>
      <c r="E1" s="218"/>
      <c r="F1" s="444"/>
      <c r="G1" s="49"/>
      <c r="H1" s="50"/>
      <c r="I1" s="218"/>
      <c r="K1"/>
      <c r="L1"/>
    </row>
    <row r="2" spans="1:12" s="58" customFormat="1" ht="45" x14ac:dyDescent="0.3">
      <c r="A2" s="51" t="s">
        <v>0</v>
      </c>
      <c r="B2" s="51" t="s">
        <v>0</v>
      </c>
      <c r="C2" s="84" t="s">
        <v>1068</v>
      </c>
      <c r="D2" s="51" t="s">
        <v>2</v>
      </c>
      <c r="E2" s="85" t="s">
        <v>3</v>
      </c>
      <c r="F2" s="378" t="s">
        <v>938</v>
      </c>
      <c r="G2" s="55" t="s">
        <v>87</v>
      </c>
      <c r="H2" s="56" t="s">
        <v>1069</v>
      </c>
      <c r="I2" s="218"/>
      <c r="K2"/>
      <c r="L2"/>
    </row>
    <row r="3" spans="1:12" s="66" customFormat="1" x14ac:dyDescent="0.25">
      <c r="A3" s="61" t="s">
        <v>1070</v>
      </c>
      <c r="B3" s="61"/>
      <c r="C3" s="60" t="s">
        <v>1071</v>
      </c>
      <c r="D3" s="61" t="s">
        <v>912</v>
      </c>
      <c r="E3" s="110">
        <v>4.63</v>
      </c>
      <c r="F3" s="380">
        <v>0.2</v>
      </c>
      <c r="G3" s="63">
        <v>15</v>
      </c>
      <c r="H3" s="64">
        <f>E3*G3</f>
        <v>69.45</v>
      </c>
      <c r="I3" s="445">
        <f>H3*1.2</f>
        <v>83.34</v>
      </c>
      <c r="K3"/>
      <c r="L3"/>
    </row>
    <row r="4" spans="1:12" s="66" customFormat="1" x14ac:dyDescent="0.25">
      <c r="A4" s="61" t="s">
        <v>1072</v>
      </c>
      <c r="B4" s="61" t="s">
        <v>1073</v>
      </c>
      <c r="C4" s="60" t="s">
        <v>1074</v>
      </c>
      <c r="D4" s="61" t="s">
        <v>8</v>
      </c>
      <c r="E4" s="110">
        <v>0.67</v>
      </c>
      <c r="F4" s="380">
        <v>0.2</v>
      </c>
      <c r="G4" s="63">
        <v>300</v>
      </c>
      <c r="H4" s="64">
        <f>E4*G4</f>
        <v>201</v>
      </c>
      <c r="I4" s="445">
        <f t="shared" ref="I4:I67" si="0">H4*1.2</f>
        <v>241.2</v>
      </c>
      <c r="K4"/>
      <c r="L4"/>
    </row>
    <row r="5" spans="1:12" s="66" customFormat="1" x14ac:dyDescent="0.25">
      <c r="A5" s="61" t="s">
        <v>1075</v>
      </c>
      <c r="B5" s="61" t="s">
        <v>1076</v>
      </c>
      <c r="C5" s="60" t="s">
        <v>1077</v>
      </c>
      <c r="D5" s="61" t="s">
        <v>8</v>
      </c>
      <c r="E5" s="110">
        <v>0.67</v>
      </c>
      <c r="F5" s="380">
        <v>0.2</v>
      </c>
      <c r="G5" s="63">
        <v>300</v>
      </c>
      <c r="H5" s="64">
        <f>E5*G5</f>
        <v>201</v>
      </c>
      <c r="I5" s="445">
        <f t="shared" si="0"/>
        <v>241.2</v>
      </c>
      <c r="K5"/>
      <c r="L5"/>
    </row>
    <row r="6" spans="1:12" x14ac:dyDescent="0.25">
      <c r="A6" s="413"/>
      <c r="B6" s="446">
        <v>300184</v>
      </c>
      <c r="C6" s="438" t="s">
        <v>1078</v>
      </c>
      <c r="D6" s="59" t="s">
        <v>8</v>
      </c>
      <c r="E6" s="447">
        <v>0.39</v>
      </c>
      <c r="F6" s="380">
        <v>0.2</v>
      </c>
      <c r="G6" s="698">
        <v>50</v>
      </c>
      <c r="H6" s="700">
        <f>E6*G6</f>
        <v>19.5</v>
      </c>
      <c r="I6" s="702">
        <f t="shared" si="0"/>
        <v>23.4</v>
      </c>
    </row>
    <row r="7" spans="1:12" x14ac:dyDescent="0.25">
      <c r="A7" s="413"/>
      <c r="B7" s="446">
        <v>300184</v>
      </c>
      <c r="C7" s="438" t="s">
        <v>1079</v>
      </c>
      <c r="D7" s="59" t="s">
        <v>8</v>
      </c>
      <c r="E7" s="447">
        <v>0.39</v>
      </c>
      <c r="F7" s="380">
        <v>0.2</v>
      </c>
      <c r="G7" s="699"/>
      <c r="H7" s="701"/>
      <c r="I7" s="702"/>
    </row>
    <row r="8" spans="1:12" s="66" customFormat="1" x14ac:dyDescent="0.25">
      <c r="A8" s="61" t="s">
        <v>1080</v>
      </c>
      <c r="B8" s="61" t="s">
        <v>1081</v>
      </c>
      <c r="C8" s="226" t="s">
        <v>1082</v>
      </c>
      <c r="D8" s="61" t="s">
        <v>8</v>
      </c>
      <c r="E8" s="110">
        <v>0.37</v>
      </c>
      <c r="F8" s="380">
        <v>0.2</v>
      </c>
      <c r="G8" s="63">
        <v>200</v>
      </c>
      <c r="H8" s="64">
        <f t="shared" ref="H8:H71" si="1">E8*G8</f>
        <v>74</v>
      </c>
      <c r="I8" s="445">
        <f t="shared" si="0"/>
        <v>88.8</v>
      </c>
      <c r="K8"/>
      <c r="L8"/>
    </row>
    <row r="9" spans="1:12" s="66" customFormat="1" x14ac:dyDescent="0.25">
      <c r="A9" s="61" t="s">
        <v>1083</v>
      </c>
      <c r="B9" s="61"/>
      <c r="C9" s="226" t="s">
        <v>1084</v>
      </c>
      <c r="D9" s="61" t="s">
        <v>912</v>
      </c>
      <c r="E9" s="110">
        <v>2.88</v>
      </c>
      <c r="F9" s="380">
        <v>0.2</v>
      </c>
      <c r="G9" s="63">
        <v>50</v>
      </c>
      <c r="H9" s="64">
        <f t="shared" si="1"/>
        <v>144</v>
      </c>
      <c r="I9" s="445">
        <f t="shared" si="0"/>
        <v>172.79999999999998</v>
      </c>
      <c r="K9"/>
      <c r="L9"/>
    </row>
    <row r="10" spans="1:12" x14ac:dyDescent="0.25">
      <c r="A10" s="61" t="s">
        <v>1085</v>
      </c>
      <c r="B10" s="61"/>
      <c r="C10" s="438" t="s">
        <v>1086</v>
      </c>
      <c r="D10" s="59" t="s">
        <v>8</v>
      </c>
      <c r="E10" s="110">
        <v>0.17599999999999999</v>
      </c>
      <c r="F10" s="380">
        <v>0.2</v>
      </c>
      <c r="G10" s="63">
        <v>50</v>
      </c>
      <c r="H10" s="64">
        <f t="shared" si="1"/>
        <v>8.7999999999999989</v>
      </c>
      <c r="I10" s="445">
        <f t="shared" si="0"/>
        <v>10.559999999999999</v>
      </c>
    </row>
    <row r="11" spans="1:12" s="66" customFormat="1" x14ac:dyDescent="0.25">
      <c r="A11" s="61" t="s">
        <v>1087</v>
      </c>
      <c r="B11" s="61" t="s">
        <v>1088</v>
      </c>
      <c r="C11" s="226" t="s">
        <v>1089</v>
      </c>
      <c r="D11" s="61" t="s">
        <v>8</v>
      </c>
      <c r="E11" s="110">
        <v>0.34</v>
      </c>
      <c r="F11" s="380">
        <v>0.2</v>
      </c>
      <c r="G11" s="63">
        <v>250</v>
      </c>
      <c r="H11" s="64">
        <f t="shared" si="1"/>
        <v>85</v>
      </c>
      <c r="I11" s="445">
        <f t="shared" si="0"/>
        <v>102</v>
      </c>
      <c r="K11"/>
      <c r="L11"/>
    </row>
    <row r="12" spans="1:12" s="66" customFormat="1" x14ac:dyDescent="0.25">
      <c r="A12" s="61" t="s">
        <v>1090</v>
      </c>
      <c r="B12" s="61" t="s">
        <v>1091</v>
      </c>
      <c r="C12" s="226" t="s">
        <v>1092</v>
      </c>
      <c r="D12" s="61" t="s">
        <v>8</v>
      </c>
      <c r="E12" s="110">
        <v>0.34</v>
      </c>
      <c r="F12" s="380">
        <v>0.2</v>
      </c>
      <c r="G12" s="63">
        <v>100</v>
      </c>
      <c r="H12" s="64">
        <f t="shared" si="1"/>
        <v>34</v>
      </c>
      <c r="I12" s="445">
        <f t="shared" si="0"/>
        <v>40.799999999999997</v>
      </c>
      <c r="K12"/>
      <c r="L12"/>
    </row>
    <row r="13" spans="1:12" s="66" customFormat="1" x14ac:dyDescent="0.25">
      <c r="A13" s="61"/>
      <c r="B13" s="61" t="s">
        <v>1093</v>
      </c>
      <c r="C13" s="226" t="s">
        <v>1094</v>
      </c>
      <c r="D13" s="61" t="s">
        <v>8</v>
      </c>
      <c r="E13" s="110">
        <v>0.34</v>
      </c>
      <c r="F13" s="380">
        <v>0.2</v>
      </c>
      <c r="G13" s="63">
        <v>100</v>
      </c>
      <c r="H13" s="64">
        <f t="shared" si="1"/>
        <v>34</v>
      </c>
      <c r="I13" s="445">
        <f t="shared" si="0"/>
        <v>40.799999999999997</v>
      </c>
      <c r="K13"/>
      <c r="L13"/>
    </row>
    <row r="14" spans="1:12" x14ac:dyDescent="0.25">
      <c r="A14" s="446">
        <v>220223</v>
      </c>
      <c r="B14" s="446">
        <v>300131</v>
      </c>
      <c r="C14" s="438" t="s">
        <v>1095</v>
      </c>
      <c r="D14" s="59" t="s">
        <v>8</v>
      </c>
      <c r="E14" s="447">
        <v>0.36</v>
      </c>
      <c r="F14" s="380">
        <v>0.2</v>
      </c>
      <c r="G14" s="63">
        <v>100</v>
      </c>
      <c r="H14" s="64">
        <f t="shared" si="1"/>
        <v>36</v>
      </c>
      <c r="I14" s="445">
        <f t="shared" si="0"/>
        <v>43.199999999999996</v>
      </c>
    </row>
    <row r="15" spans="1:12" x14ac:dyDescent="0.25">
      <c r="A15" s="413">
        <v>220608</v>
      </c>
      <c r="B15" s="61">
        <v>300666</v>
      </c>
      <c r="C15" s="448" t="s">
        <v>1096</v>
      </c>
      <c r="D15" s="61" t="s">
        <v>8</v>
      </c>
      <c r="E15" s="110">
        <v>0.26</v>
      </c>
      <c r="F15" s="380">
        <v>0.2</v>
      </c>
      <c r="G15" s="63">
        <v>100</v>
      </c>
      <c r="H15" s="64">
        <f t="shared" si="1"/>
        <v>26</v>
      </c>
      <c r="I15" s="445">
        <f>H15*1.2</f>
        <v>31.2</v>
      </c>
    </row>
    <row r="16" spans="1:12" x14ac:dyDescent="0.25">
      <c r="A16" s="413">
        <v>220607</v>
      </c>
      <c r="B16" s="61">
        <v>300665</v>
      </c>
      <c r="C16" s="448" t="s">
        <v>1097</v>
      </c>
      <c r="D16" s="61" t="s">
        <v>8</v>
      </c>
      <c r="E16" s="110">
        <v>0.26</v>
      </c>
      <c r="F16" s="380">
        <v>0.2</v>
      </c>
      <c r="G16" s="63">
        <v>1400</v>
      </c>
      <c r="H16" s="64">
        <f t="shared" si="1"/>
        <v>364</v>
      </c>
      <c r="I16" s="445">
        <f t="shared" si="0"/>
        <v>436.8</v>
      </c>
    </row>
    <row r="17" spans="1:12" x14ac:dyDescent="0.25">
      <c r="A17" s="413">
        <v>220607</v>
      </c>
      <c r="B17" s="61">
        <v>300667</v>
      </c>
      <c r="C17" s="448" t="s">
        <v>1098</v>
      </c>
      <c r="D17" s="61" t="s">
        <v>8</v>
      </c>
      <c r="E17" s="110">
        <v>0.26</v>
      </c>
      <c r="F17" s="380">
        <v>0.2</v>
      </c>
      <c r="G17" s="63">
        <v>10</v>
      </c>
      <c r="H17" s="64">
        <f t="shared" si="1"/>
        <v>2.6</v>
      </c>
      <c r="I17" s="445">
        <f t="shared" si="0"/>
        <v>3.12</v>
      </c>
    </row>
    <row r="18" spans="1:12" x14ac:dyDescent="0.25">
      <c r="A18" s="413">
        <v>220607</v>
      </c>
      <c r="B18" s="61">
        <v>300668</v>
      </c>
      <c r="C18" s="448" t="s">
        <v>1099</v>
      </c>
      <c r="D18" s="61" t="s">
        <v>8</v>
      </c>
      <c r="E18" s="110">
        <v>0.26</v>
      </c>
      <c r="F18" s="380">
        <v>0.2</v>
      </c>
      <c r="G18" s="63">
        <v>20</v>
      </c>
      <c r="H18" s="64">
        <f t="shared" si="1"/>
        <v>5.2</v>
      </c>
      <c r="I18" s="445">
        <f t="shared" si="0"/>
        <v>6.24</v>
      </c>
    </row>
    <row r="19" spans="1:12" x14ac:dyDescent="0.25">
      <c r="A19" s="413">
        <v>220607</v>
      </c>
      <c r="B19" s="61">
        <v>300669</v>
      </c>
      <c r="C19" s="448" t="s">
        <v>1100</v>
      </c>
      <c r="D19" s="61" t="s">
        <v>8</v>
      </c>
      <c r="E19" s="110">
        <v>0.26</v>
      </c>
      <c r="F19" s="380">
        <v>0.2</v>
      </c>
      <c r="G19" s="63">
        <v>10</v>
      </c>
      <c r="H19" s="64">
        <f t="shared" si="1"/>
        <v>2.6</v>
      </c>
      <c r="I19" s="445">
        <f t="shared" si="0"/>
        <v>3.12</v>
      </c>
    </row>
    <row r="20" spans="1:12" s="66" customFormat="1" x14ac:dyDescent="0.25">
      <c r="A20" s="61" t="s">
        <v>1101</v>
      </c>
      <c r="B20" s="61" t="s">
        <v>1102</v>
      </c>
      <c r="C20" s="438" t="s">
        <v>1103</v>
      </c>
      <c r="D20" s="61" t="s">
        <v>8</v>
      </c>
      <c r="E20" s="110">
        <v>0.45</v>
      </c>
      <c r="F20" s="380">
        <v>0.2</v>
      </c>
      <c r="G20" s="63">
        <v>100</v>
      </c>
      <c r="H20" s="64">
        <f t="shared" si="1"/>
        <v>45</v>
      </c>
      <c r="I20" s="445">
        <f t="shared" si="0"/>
        <v>54</v>
      </c>
      <c r="K20"/>
      <c r="L20"/>
    </row>
    <row r="21" spans="1:12" s="66" customFormat="1" x14ac:dyDescent="0.25">
      <c r="A21" s="61" t="s">
        <v>1104</v>
      </c>
      <c r="B21" s="61" t="s">
        <v>1105</v>
      </c>
      <c r="C21" s="226" t="s">
        <v>1106</v>
      </c>
      <c r="D21" s="61" t="s">
        <v>8</v>
      </c>
      <c r="E21" s="110">
        <v>0.62</v>
      </c>
      <c r="F21" s="380">
        <v>0.2</v>
      </c>
      <c r="G21" s="63">
        <v>200</v>
      </c>
      <c r="H21" s="64">
        <f t="shared" si="1"/>
        <v>124</v>
      </c>
      <c r="I21" s="445">
        <f t="shared" si="0"/>
        <v>148.79999999999998</v>
      </c>
      <c r="K21"/>
      <c r="L21"/>
    </row>
    <row r="22" spans="1:12" x14ac:dyDescent="0.25">
      <c r="A22" s="59"/>
      <c r="B22" s="59">
        <v>300343</v>
      </c>
      <c r="C22" s="448" t="s">
        <v>1107</v>
      </c>
      <c r="D22" s="61" t="s">
        <v>8</v>
      </c>
      <c r="E22" s="110">
        <v>0.45</v>
      </c>
      <c r="F22" s="380">
        <v>0.2</v>
      </c>
      <c r="G22" s="63">
        <v>10</v>
      </c>
      <c r="H22" s="64">
        <f t="shared" si="1"/>
        <v>4.5</v>
      </c>
      <c r="I22" s="445">
        <f t="shared" si="0"/>
        <v>5.3999999999999995</v>
      </c>
    </row>
    <row r="23" spans="1:12" s="66" customFormat="1" x14ac:dyDescent="0.25">
      <c r="A23" s="61"/>
      <c r="B23" s="59">
        <v>300713</v>
      </c>
      <c r="C23" s="438" t="s">
        <v>1108</v>
      </c>
      <c r="D23" s="61" t="s">
        <v>8</v>
      </c>
      <c r="E23" s="110">
        <v>0.33</v>
      </c>
      <c r="F23" s="380">
        <v>0.2</v>
      </c>
      <c r="G23" s="63">
        <v>700</v>
      </c>
      <c r="H23" s="64">
        <f t="shared" si="1"/>
        <v>231</v>
      </c>
      <c r="I23" s="445">
        <f t="shared" si="0"/>
        <v>277.2</v>
      </c>
      <c r="K23"/>
      <c r="L23"/>
    </row>
    <row r="24" spans="1:12" s="66" customFormat="1" x14ac:dyDescent="0.25">
      <c r="A24" s="446">
        <v>220106</v>
      </c>
      <c r="B24" s="59">
        <v>300356</v>
      </c>
      <c r="C24" s="438" t="s">
        <v>1109</v>
      </c>
      <c r="D24" s="61" t="s">
        <v>8</v>
      </c>
      <c r="E24" s="110">
        <v>0.78</v>
      </c>
      <c r="F24" s="380">
        <v>0.2</v>
      </c>
      <c r="G24" s="63">
        <v>20</v>
      </c>
      <c r="H24" s="64">
        <f t="shared" si="1"/>
        <v>15.600000000000001</v>
      </c>
      <c r="I24" s="445">
        <f t="shared" si="0"/>
        <v>18.720000000000002</v>
      </c>
      <c r="K24"/>
      <c r="L24"/>
    </row>
    <row r="25" spans="1:12" s="66" customFormat="1" x14ac:dyDescent="0.25">
      <c r="A25" s="61"/>
      <c r="B25" s="59">
        <v>300357</v>
      </c>
      <c r="C25" s="438" t="s">
        <v>1110</v>
      </c>
      <c r="D25" s="61" t="s">
        <v>8</v>
      </c>
      <c r="E25" s="110">
        <v>1.4</v>
      </c>
      <c r="F25" s="380">
        <v>0.2</v>
      </c>
      <c r="G25" s="63">
        <v>10</v>
      </c>
      <c r="H25" s="64">
        <f t="shared" si="1"/>
        <v>14</v>
      </c>
      <c r="I25" s="445">
        <f t="shared" si="0"/>
        <v>16.8</v>
      </c>
      <c r="K25"/>
      <c r="L25"/>
    </row>
    <row r="26" spans="1:12" s="66" customFormat="1" x14ac:dyDescent="0.25">
      <c r="A26" s="61"/>
      <c r="B26" s="61" t="s">
        <v>1111</v>
      </c>
      <c r="C26" s="226" t="s">
        <v>1112</v>
      </c>
      <c r="D26" s="61" t="s">
        <v>8</v>
      </c>
      <c r="E26" s="110">
        <v>0.52</v>
      </c>
      <c r="F26" s="380">
        <v>0.2</v>
      </c>
      <c r="G26" s="63">
        <v>1000</v>
      </c>
      <c r="H26" s="64">
        <f t="shared" si="1"/>
        <v>520</v>
      </c>
      <c r="I26" s="445">
        <f t="shared" si="0"/>
        <v>624</v>
      </c>
      <c r="K26"/>
      <c r="L26"/>
    </row>
    <row r="27" spans="1:12" s="66" customFormat="1" x14ac:dyDescent="0.25">
      <c r="A27" s="446">
        <v>220011</v>
      </c>
      <c r="B27" s="61" t="s">
        <v>1113</v>
      </c>
      <c r="C27" s="226" t="s">
        <v>1114</v>
      </c>
      <c r="D27" s="61" t="s">
        <v>8</v>
      </c>
      <c r="E27" s="110">
        <v>0.08</v>
      </c>
      <c r="F27" s="380">
        <v>0.2</v>
      </c>
      <c r="G27" s="63">
        <v>400</v>
      </c>
      <c r="H27" s="64">
        <f t="shared" si="1"/>
        <v>32</v>
      </c>
      <c r="I27" s="445">
        <f t="shared" si="0"/>
        <v>38.4</v>
      </c>
      <c r="K27"/>
      <c r="L27"/>
    </row>
    <row r="28" spans="1:12" s="66" customFormat="1" x14ac:dyDescent="0.25">
      <c r="A28" s="61" t="s">
        <v>1115</v>
      </c>
      <c r="B28" s="61" t="s">
        <v>1116</v>
      </c>
      <c r="C28" s="226" t="s">
        <v>1117</v>
      </c>
      <c r="D28" s="61" t="s">
        <v>8</v>
      </c>
      <c r="E28" s="110">
        <v>0.76</v>
      </c>
      <c r="F28" s="380">
        <v>0.2</v>
      </c>
      <c r="G28" s="63">
        <v>100</v>
      </c>
      <c r="H28" s="64">
        <f t="shared" si="1"/>
        <v>76</v>
      </c>
      <c r="I28" s="445">
        <f t="shared" si="0"/>
        <v>91.2</v>
      </c>
      <c r="K28"/>
      <c r="L28"/>
    </row>
    <row r="29" spans="1:12" s="66" customFormat="1" x14ac:dyDescent="0.25">
      <c r="A29" s="449" t="s">
        <v>1118</v>
      </c>
      <c r="B29" s="450"/>
      <c r="C29" s="451" t="s">
        <v>1119</v>
      </c>
      <c r="D29" s="449" t="s">
        <v>8</v>
      </c>
      <c r="E29" s="452">
        <v>0.95</v>
      </c>
      <c r="F29" s="453">
        <v>0.1</v>
      </c>
      <c r="G29" s="454">
        <v>400</v>
      </c>
      <c r="H29" s="455">
        <f t="shared" si="1"/>
        <v>380</v>
      </c>
      <c r="I29" s="445">
        <f>H29*1.1</f>
        <v>418.00000000000006</v>
      </c>
      <c r="K29"/>
      <c r="L29"/>
    </row>
    <row r="30" spans="1:12" x14ac:dyDescent="0.25">
      <c r="A30" s="450">
        <v>220353</v>
      </c>
      <c r="B30" s="450"/>
      <c r="C30" s="456" t="s">
        <v>1120</v>
      </c>
      <c r="D30" s="450" t="s">
        <v>8</v>
      </c>
      <c r="E30" s="452">
        <v>1.89</v>
      </c>
      <c r="F30" s="453">
        <v>0.1</v>
      </c>
      <c r="G30" s="454">
        <v>10</v>
      </c>
      <c r="H30" s="455">
        <f t="shared" si="1"/>
        <v>18.899999999999999</v>
      </c>
      <c r="I30" s="445">
        <f t="shared" ref="I30:I32" si="2">H30*1.1</f>
        <v>20.79</v>
      </c>
    </row>
    <row r="31" spans="1:12" x14ac:dyDescent="0.25">
      <c r="A31" s="450">
        <v>220354</v>
      </c>
      <c r="B31" s="450"/>
      <c r="C31" s="451" t="s">
        <v>1121</v>
      </c>
      <c r="D31" s="450" t="s">
        <v>8</v>
      </c>
      <c r="E31" s="452">
        <v>1.33</v>
      </c>
      <c r="F31" s="453">
        <v>0.1</v>
      </c>
      <c r="G31" s="454">
        <v>10</v>
      </c>
      <c r="H31" s="455">
        <f t="shared" si="1"/>
        <v>13.3</v>
      </c>
      <c r="I31" s="445">
        <f t="shared" si="2"/>
        <v>14.630000000000003</v>
      </c>
    </row>
    <row r="32" spans="1:12" s="66" customFormat="1" x14ac:dyDescent="0.25">
      <c r="A32" s="449" t="s">
        <v>1122</v>
      </c>
      <c r="B32" s="449" t="s">
        <v>1123</v>
      </c>
      <c r="C32" s="451" t="s">
        <v>1124</v>
      </c>
      <c r="D32" s="449" t="s">
        <v>8</v>
      </c>
      <c r="E32" s="452">
        <v>8.6999999999999994E-2</v>
      </c>
      <c r="F32" s="453">
        <v>0.1</v>
      </c>
      <c r="G32" s="454">
        <v>550</v>
      </c>
      <c r="H32" s="455">
        <f t="shared" si="1"/>
        <v>47.849999999999994</v>
      </c>
      <c r="I32" s="445">
        <f t="shared" si="2"/>
        <v>52.634999999999998</v>
      </c>
      <c r="K32"/>
      <c r="L32"/>
    </row>
    <row r="33" spans="1:12" s="66" customFormat="1" x14ac:dyDescent="0.25">
      <c r="A33" s="61" t="s">
        <v>1125</v>
      </c>
      <c r="B33" s="61" t="s">
        <v>1126</v>
      </c>
      <c r="C33" s="226" t="s">
        <v>1127</v>
      </c>
      <c r="D33" s="61" t="s">
        <v>8</v>
      </c>
      <c r="E33" s="110">
        <v>0.28000000000000003</v>
      </c>
      <c r="F33" s="380">
        <v>0.2</v>
      </c>
      <c r="G33" s="63">
        <v>450</v>
      </c>
      <c r="H33" s="64">
        <f t="shared" si="1"/>
        <v>126.00000000000001</v>
      </c>
      <c r="I33" s="445">
        <f t="shared" si="0"/>
        <v>151.20000000000002</v>
      </c>
      <c r="K33"/>
      <c r="L33"/>
    </row>
    <row r="34" spans="1:12" s="66" customFormat="1" x14ac:dyDescent="0.25">
      <c r="A34" s="61"/>
      <c r="B34" s="61" t="s">
        <v>1128</v>
      </c>
      <c r="C34" s="226" t="s">
        <v>1129</v>
      </c>
      <c r="D34" s="61" t="s">
        <v>8</v>
      </c>
      <c r="E34" s="110">
        <v>0.36</v>
      </c>
      <c r="F34" s="380">
        <v>0.2</v>
      </c>
      <c r="G34" s="63">
        <v>150</v>
      </c>
      <c r="H34" s="64">
        <f t="shared" si="1"/>
        <v>54</v>
      </c>
      <c r="I34" s="445">
        <f t="shared" si="0"/>
        <v>64.8</v>
      </c>
      <c r="K34"/>
      <c r="L34"/>
    </row>
    <row r="35" spans="1:12" s="66" customFormat="1" x14ac:dyDescent="0.25">
      <c r="A35" s="61" t="s">
        <v>1130</v>
      </c>
      <c r="B35" s="61" t="s">
        <v>1131</v>
      </c>
      <c r="C35" s="226" t="s">
        <v>1132</v>
      </c>
      <c r="D35" s="61" t="s">
        <v>8</v>
      </c>
      <c r="E35" s="110">
        <v>0.36</v>
      </c>
      <c r="F35" s="380">
        <v>0.2</v>
      </c>
      <c r="G35" s="63">
        <v>10</v>
      </c>
      <c r="H35" s="64">
        <f t="shared" si="1"/>
        <v>3.5999999999999996</v>
      </c>
      <c r="I35" s="445">
        <f t="shared" si="0"/>
        <v>4.3199999999999994</v>
      </c>
      <c r="K35"/>
      <c r="L35"/>
    </row>
    <row r="36" spans="1:12" s="66" customFormat="1" x14ac:dyDescent="0.25">
      <c r="A36" s="61"/>
      <c r="B36" s="61" t="s">
        <v>1133</v>
      </c>
      <c r="C36" s="226" t="s">
        <v>1134</v>
      </c>
      <c r="D36" s="61" t="s">
        <v>8</v>
      </c>
      <c r="E36" s="110">
        <v>0.36</v>
      </c>
      <c r="F36" s="380">
        <v>0.2</v>
      </c>
      <c r="G36" s="63">
        <v>200</v>
      </c>
      <c r="H36" s="64">
        <f t="shared" si="1"/>
        <v>72</v>
      </c>
      <c r="I36" s="445">
        <f t="shared" si="0"/>
        <v>86.399999999999991</v>
      </c>
      <c r="K36"/>
      <c r="L36"/>
    </row>
    <row r="37" spans="1:12" s="66" customFormat="1" x14ac:dyDescent="0.25">
      <c r="A37" s="449" t="s">
        <v>1135</v>
      </c>
      <c r="B37" s="449" t="s">
        <v>1136</v>
      </c>
      <c r="C37" s="451" t="s">
        <v>1137</v>
      </c>
      <c r="D37" s="449" t="s">
        <v>1138</v>
      </c>
      <c r="E37" s="452">
        <v>0.45</v>
      </c>
      <c r="F37" s="453">
        <v>0.1</v>
      </c>
      <c r="G37" s="454">
        <v>2100</v>
      </c>
      <c r="H37" s="455">
        <f t="shared" si="1"/>
        <v>945</v>
      </c>
      <c r="I37" s="445">
        <f>H37*1.1</f>
        <v>1039.5</v>
      </c>
      <c r="K37"/>
      <c r="L37"/>
    </row>
    <row r="38" spans="1:12" s="66" customFormat="1" x14ac:dyDescent="0.25">
      <c r="A38" s="449" t="s">
        <v>1139</v>
      </c>
      <c r="B38" s="450"/>
      <c r="C38" s="451" t="s">
        <v>1140</v>
      </c>
      <c r="D38" s="449" t="s">
        <v>1138</v>
      </c>
      <c r="E38" s="452">
        <v>0.45</v>
      </c>
      <c r="F38" s="453">
        <v>0.1</v>
      </c>
      <c r="G38" s="454">
        <v>10</v>
      </c>
      <c r="H38" s="455">
        <f t="shared" si="1"/>
        <v>4.5</v>
      </c>
      <c r="I38" s="445">
        <f>H38*1.1</f>
        <v>4.95</v>
      </c>
      <c r="K38"/>
      <c r="L38"/>
    </row>
    <row r="39" spans="1:12" s="66" customFormat="1" x14ac:dyDescent="0.25">
      <c r="A39" s="61" t="s">
        <v>1141</v>
      </c>
      <c r="B39" s="61" t="s">
        <v>1142</v>
      </c>
      <c r="C39" s="438" t="s">
        <v>1143</v>
      </c>
      <c r="D39" s="61" t="s">
        <v>8</v>
      </c>
      <c r="E39" s="110">
        <v>0.33</v>
      </c>
      <c r="F39" s="380">
        <v>0.2</v>
      </c>
      <c r="G39" s="63">
        <v>400</v>
      </c>
      <c r="H39" s="64">
        <f t="shared" si="1"/>
        <v>132</v>
      </c>
      <c r="I39" s="445">
        <f t="shared" si="0"/>
        <v>158.4</v>
      </c>
      <c r="K39"/>
      <c r="L39"/>
    </row>
    <row r="40" spans="1:12" s="66" customFormat="1" x14ac:dyDescent="0.25">
      <c r="A40" s="61" t="s">
        <v>1144</v>
      </c>
      <c r="B40" s="61" t="s">
        <v>1145</v>
      </c>
      <c r="C40" s="438" t="s">
        <v>1146</v>
      </c>
      <c r="D40" s="61" t="s">
        <v>8</v>
      </c>
      <c r="E40" s="110">
        <v>0.33</v>
      </c>
      <c r="F40" s="380">
        <v>0.2</v>
      </c>
      <c r="G40" s="63">
        <v>200</v>
      </c>
      <c r="H40" s="64">
        <f t="shared" si="1"/>
        <v>66</v>
      </c>
      <c r="I40" s="445">
        <f t="shared" si="0"/>
        <v>79.2</v>
      </c>
      <c r="K40"/>
      <c r="L40"/>
    </row>
    <row r="41" spans="1:12" s="66" customFormat="1" x14ac:dyDescent="0.25">
      <c r="A41" s="61" t="s">
        <v>1147</v>
      </c>
      <c r="B41" s="61" t="s">
        <v>1148</v>
      </c>
      <c r="C41" s="438" t="s">
        <v>1149</v>
      </c>
      <c r="D41" s="61" t="s">
        <v>8</v>
      </c>
      <c r="E41" s="110">
        <v>0.33</v>
      </c>
      <c r="F41" s="380">
        <v>0.2</v>
      </c>
      <c r="G41" s="63">
        <v>200</v>
      </c>
      <c r="H41" s="64">
        <f t="shared" si="1"/>
        <v>66</v>
      </c>
      <c r="I41" s="445">
        <f t="shared" si="0"/>
        <v>79.2</v>
      </c>
      <c r="K41"/>
      <c r="L41"/>
    </row>
    <row r="42" spans="1:12" s="66" customFormat="1" x14ac:dyDescent="0.25">
      <c r="A42" s="61" t="s">
        <v>1150</v>
      </c>
      <c r="B42" s="225"/>
      <c r="C42" s="438" t="s">
        <v>1151</v>
      </c>
      <c r="D42" s="61" t="s">
        <v>8</v>
      </c>
      <c r="E42" s="110">
        <v>0.46</v>
      </c>
      <c r="F42" s="380">
        <v>0.2</v>
      </c>
      <c r="G42" s="63">
        <v>200</v>
      </c>
      <c r="H42" s="64">
        <f t="shared" si="1"/>
        <v>92</v>
      </c>
      <c r="I42" s="445">
        <f t="shared" si="0"/>
        <v>110.39999999999999</v>
      </c>
      <c r="K42"/>
      <c r="L42"/>
    </row>
    <row r="43" spans="1:12" s="66" customFormat="1" x14ac:dyDescent="0.25">
      <c r="A43" s="61" t="s">
        <v>1152</v>
      </c>
      <c r="B43" s="61" t="s">
        <v>1153</v>
      </c>
      <c r="C43" s="226" t="s">
        <v>1154</v>
      </c>
      <c r="D43" s="61" t="s">
        <v>912</v>
      </c>
      <c r="E43" s="110">
        <v>5.85</v>
      </c>
      <c r="F43" s="380">
        <v>0.2</v>
      </c>
      <c r="G43" s="63">
        <v>10</v>
      </c>
      <c r="H43" s="64">
        <f t="shared" si="1"/>
        <v>58.5</v>
      </c>
      <c r="I43" s="445">
        <f t="shared" si="0"/>
        <v>70.2</v>
      </c>
      <c r="K43"/>
      <c r="L43"/>
    </row>
    <row r="44" spans="1:12" s="66" customFormat="1" x14ac:dyDescent="0.25">
      <c r="A44" s="61" t="s">
        <v>1155</v>
      </c>
      <c r="B44" s="61" t="s">
        <v>1156</v>
      </c>
      <c r="C44" s="226" t="s">
        <v>1157</v>
      </c>
      <c r="D44" s="61" t="s">
        <v>912</v>
      </c>
      <c r="E44" s="110">
        <v>5.85</v>
      </c>
      <c r="F44" s="380">
        <v>0.2</v>
      </c>
      <c r="G44" s="63">
        <v>10</v>
      </c>
      <c r="H44" s="64">
        <f t="shared" si="1"/>
        <v>58.5</v>
      </c>
      <c r="I44" s="445">
        <f t="shared" si="0"/>
        <v>70.2</v>
      </c>
      <c r="K44"/>
      <c r="L44"/>
    </row>
    <row r="45" spans="1:12" x14ac:dyDescent="0.25">
      <c r="A45" s="413">
        <v>220344</v>
      </c>
      <c r="B45" s="59"/>
      <c r="C45" s="448" t="s">
        <v>1158</v>
      </c>
      <c r="D45" s="61" t="s">
        <v>8</v>
      </c>
      <c r="E45" s="447">
        <v>1.26</v>
      </c>
      <c r="F45" s="380">
        <v>0.2</v>
      </c>
      <c r="G45" s="63">
        <v>10</v>
      </c>
      <c r="H45" s="457">
        <f t="shared" si="1"/>
        <v>12.6</v>
      </c>
      <c r="I45" s="445">
        <f t="shared" si="0"/>
        <v>15.12</v>
      </c>
    </row>
    <row r="46" spans="1:12" s="66" customFormat="1" x14ac:dyDescent="0.25">
      <c r="A46" s="61"/>
      <c r="B46" s="59">
        <v>300762</v>
      </c>
      <c r="C46" s="438" t="s">
        <v>1159</v>
      </c>
      <c r="D46" s="61" t="s">
        <v>8</v>
      </c>
      <c r="E46" s="110">
        <v>0.39</v>
      </c>
      <c r="F46" s="380">
        <v>0.2</v>
      </c>
      <c r="G46" s="63">
        <v>10</v>
      </c>
      <c r="H46" s="64">
        <f t="shared" si="1"/>
        <v>3.9000000000000004</v>
      </c>
      <c r="I46" s="445">
        <f t="shared" si="0"/>
        <v>4.6800000000000006</v>
      </c>
      <c r="K46"/>
      <c r="L46"/>
    </row>
    <row r="47" spans="1:12" s="66" customFormat="1" x14ac:dyDescent="0.25">
      <c r="A47" s="61"/>
      <c r="B47" s="59">
        <v>300614</v>
      </c>
      <c r="C47" s="458" t="s">
        <v>1160</v>
      </c>
      <c r="D47" s="61" t="s">
        <v>8</v>
      </c>
      <c r="E47" s="110">
        <v>0.63</v>
      </c>
      <c r="F47" s="380">
        <v>0.2</v>
      </c>
      <c r="G47" s="63">
        <v>10</v>
      </c>
      <c r="H47" s="64">
        <f t="shared" si="1"/>
        <v>6.3</v>
      </c>
      <c r="I47" s="445">
        <f t="shared" si="0"/>
        <v>7.56</v>
      </c>
      <c r="K47"/>
      <c r="L47"/>
    </row>
    <row r="48" spans="1:12" s="66" customFormat="1" x14ac:dyDescent="0.25">
      <c r="A48" s="61"/>
      <c r="B48" s="413">
        <v>300714</v>
      </c>
      <c r="C48" s="438" t="s">
        <v>1161</v>
      </c>
      <c r="D48" s="61" t="s">
        <v>8</v>
      </c>
      <c r="E48" s="447">
        <v>0.59</v>
      </c>
      <c r="F48" s="380">
        <v>0.2</v>
      </c>
      <c r="G48" s="63">
        <v>150</v>
      </c>
      <c r="H48" s="64">
        <f t="shared" si="1"/>
        <v>88.5</v>
      </c>
      <c r="I48" s="445">
        <f t="shared" si="0"/>
        <v>106.2</v>
      </c>
      <c r="K48"/>
      <c r="L48"/>
    </row>
    <row r="49" spans="1:12" s="66" customFormat="1" x14ac:dyDescent="0.25">
      <c r="A49" s="61"/>
      <c r="B49" s="413">
        <v>300770</v>
      </c>
      <c r="C49" s="438" t="s">
        <v>1162</v>
      </c>
      <c r="D49" s="61" t="s">
        <v>8</v>
      </c>
      <c r="E49" s="447">
        <v>0.59</v>
      </c>
      <c r="F49" s="380">
        <v>0.2</v>
      </c>
      <c r="G49" s="63">
        <v>150</v>
      </c>
      <c r="H49" s="64">
        <f t="shared" si="1"/>
        <v>88.5</v>
      </c>
      <c r="I49" s="445">
        <f t="shared" si="0"/>
        <v>106.2</v>
      </c>
      <c r="K49"/>
      <c r="L49"/>
    </row>
    <row r="50" spans="1:12" s="66" customFormat="1" x14ac:dyDescent="0.25">
      <c r="A50" s="61"/>
      <c r="B50" s="413">
        <v>300798</v>
      </c>
      <c r="C50" s="459" t="s">
        <v>1163</v>
      </c>
      <c r="D50" s="61" t="s">
        <v>8</v>
      </c>
      <c r="E50" s="447">
        <v>0.59</v>
      </c>
      <c r="F50" s="380">
        <v>0.2</v>
      </c>
      <c r="G50" s="63">
        <v>50</v>
      </c>
      <c r="H50" s="64">
        <f t="shared" si="1"/>
        <v>29.5</v>
      </c>
      <c r="I50" s="445">
        <f t="shared" si="0"/>
        <v>35.4</v>
      </c>
      <c r="K50"/>
      <c r="L50"/>
    </row>
    <row r="51" spans="1:12" s="66" customFormat="1" x14ac:dyDescent="0.25">
      <c r="A51" s="61"/>
      <c r="B51" s="413">
        <v>300814</v>
      </c>
      <c r="C51" s="460" t="s">
        <v>1164</v>
      </c>
      <c r="D51" s="61" t="s">
        <v>8</v>
      </c>
      <c r="E51" s="447">
        <v>0.59</v>
      </c>
      <c r="F51" s="380">
        <v>0.2</v>
      </c>
      <c r="G51" s="63">
        <v>10</v>
      </c>
      <c r="H51" s="64">
        <f t="shared" si="1"/>
        <v>5.8999999999999995</v>
      </c>
      <c r="I51" s="445">
        <f t="shared" si="0"/>
        <v>7.0799999999999992</v>
      </c>
      <c r="K51"/>
      <c r="L51"/>
    </row>
    <row r="52" spans="1:12" s="66" customFormat="1" x14ac:dyDescent="0.25">
      <c r="A52" s="61"/>
      <c r="B52" s="446">
        <v>300474</v>
      </c>
      <c r="C52" s="438" t="s">
        <v>1165</v>
      </c>
      <c r="D52" s="61" t="s">
        <v>8</v>
      </c>
      <c r="E52" s="447">
        <v>0.8</v>
      </c>
      <c r="F52" s="380">
        <v>0.2</v>
      </c>
      <c r="G52" s="63">
        <v>100</v>
      </c>
      <c r="H52" s="64">
        <f t="shared" si="1"/>
        <v>80</v>
      </c>
      <c r="I52" s="445">
        <f t="shared" si="0"/>
        <v>96</v>
      </c>
      <c r="K52"/>
      <c r="L52"/>
    </row>
    <row r="53" spans="1:12" s="66" customFormat="1" x14ac:dyDescent="0.25">
      <c r="A53" s="61"/>
      <c r="B53" s="446">
        <v>300475</v>
      </c>
      <c r="C53" s="438" t="s">
        <v>1166</v>
      </c>
      <c r="D53" s="61" t="s">
        <v>8</v>
      </c>
      <c r="E53" s="447">
        <v>0.8</v>
      </c>
      <c r="F53" s="380">
        <v>0.2</v>
      </c>
      <c r="G53" s="63">
        <v>250</v>
      </c>
      <c r="H53" s="64">
        <f t="shared" si="1"/>
        <v>200</v>
      </c>
      <c r="I53" s="445">
        <f t="shared" si="0"/>
        <v>240</v>
      </c>
      <c r="K53"/>
      <c r="L53"/>
    </row>
    <row r="54" spans="1:12" s="66" customFormat="1" x14ac:dyDescent="0.25">
      <c r="A54" s="61"/>
      <c r="B54" s="446">
        <v>300476</v>
      </c>
      <c r="C54" s="438" t="s">
        <v>1167</v>
      </c>
      <c r="D54" s="61" t="s">
        <v>8</v>
      </c>
      <c r="E54" s="447">
        <v>0.8</v>
      </c>
      <c r="F54" s="380">
        <v>0.2</v>
      </c>
      <c r="G54" s="63">
        <v>200</v>
      </c>
      <c r="H54" s="64">
        <f t="shared" si="1"/>
        <v>160</v>
      </c>
      <c r="I54" s="445">
        <f t="shared" si="0"/>
        <v>192</v>
      </c>
      <c r="K54"/>
      <c r="L54"/>
    </row>
    <row r="55" spans="1:12" s="66" customFormat="1" x14ac:dyDescent="0.25">
      <c r="A55" s="61" t="s">
        <v>1168</v>
      </c>
      <c r="B55" s="61" t="s">
        <v>1169</v>
      </c>
      <c r="C55" s="461" t="s">
        <v>1170</v>
      </c>
      <c r="D55" s="61" t="s">
        <v>8</v>
      </c>
      <c r="E55" s="110">
        <v>0.23499999999999999</v>
      </c>
      <c r="F55" s="380">
        <v>0.2</v>
      </c>
      <c r="G55" s="63">
        <v>50</v>
      </c>
      <c r="H55" s="64">
        <f t="shared" si="1"/>
        <v>11.75</v>
      </c>
      <c r="I55" s="445">
        <f t="shared" si="0"/>
        <v>14.1</v>
      </c>
      <c r="K55"/>
      <c r="L55"/>
    </row>
    <row r="56" spans="1:12" x14ac:dyDescent="0.25">
      <c r="A56" s="413">
        <v>220348</v>
      </c>
      <c r="B56" s="59"/>
      <c r="C56" s="448" t="s">
        <v>1171</v>
      </c>
      <c r="D56" s="61" t="s">
        <v>8</v>
      </c>
      <c r="E56" s="447">
        <v>1.05</v>
      </c>
      <c r="F56" s="380">
        <v>0.2</v>
      </c>
      <c r="G56" s="63">
        <v>650</v>
      </c>
      <c r="H56" s="457">
        <f t="shared" si="1"/>
        <v>682.5</v>
      </c>
      <c r="I56" s="445">
        <f t="shared" si="0"/>
        <v>819</v>
      </c>
    </row>
    <row r="57" spans="1:12" s="66" customFormat="1" x14ac:dyDescent="0.25">
      <c r="A57" s="61" t="s">
        <v>1172</v>
      </c>
      <c r="B57" s="61" t="s">
        <v>1173</v>
      </c>
      <c r="C57" s="461" t="s">
        <v>1174</v>
      </c>
      <c r="D57" s="61" t="s">
        <v>8</v>
      </c>
      <c r="E57" s="110">
        <v>0.24299999999999999</v>
      </c>
      <c r="F57" s="380">
        <v>0.2</v>
      </c>
      <c r="G57" s="63">
        <v>100</v>
      </c>
      <c r="H57" s="64">
        <f t="shared" si="1"/>
        <v>24.3</v>
      </c>
      <c r="I57" s="445">
        <f t="shared" si="0"/>
        <v>29.16</v>
      </c>
      <c r="K57"/>
      <c r="L57"/>
    </row>
    <row r="58" spans="1:12" s="66" customFormat="1" x14ac:dyDescent="0.25">
      <c r="A58" s="61" t="s">
        <v>1175</v>
      </c>
      <c r="B58" s="61" t="s">
        <v>1176</v>
      </c>
      <c r="C58" s="461" t="s">
        <v>1177</v>
      </c>
      <c r="D58" s="61" t="s">
        <v>8</v>
      </c>
      <c r="E58" s="110">
        <v>0.02</v>
      </c>
      <c r="F58" s="380">
        <v>0.2</v>
      </c>
      <c r="G58" s="63">
        <v>8200</v>
      </c>
      <c r="H58" s="64">
        <f t="shared" si="1"/>
        <v>164</v>
      </c>
      <c r="I58" s="445">
        <f t="shared" si="0"/>
        <v>196.79999999999998</v>
      </c>
      <c r="K58"/>
      <c r="L58"/>
    </row>
    <row r="59" spans="1:12" s="66" customFormat="1" x14ac:dyDescent="0.25">
      <c r="A59" s="61" t="s">
        <v>1178</v>
      </c>
      <c r="B59" s="61"/>
      <c r="C59" s="461" t="s">
        <v>1179</v>
      </c>
      <c r="D59" s="61" t="s">
        <v>8</v>
      </c>
      <c r="E59" s="110">
        <v>0.52100000000000002</v>
      </c>
      <c r="F59" s="380">
        <v>0.2</v>
      </c>
      <c r="G59" s="63">
        <v>800</v>
      </c>
      <c r="H59" s="64">
        <f t="shared" si="1"/>
        <v>416.8</v>
      </c>
      <c r="I59" s="445">
        <f t="shared" si="0"/>
        <v>500.15999999999997</v>
      </c>
      <c r="K59"/>
      <c r="L59"/>
    </row>
    <row r="60" spans="1:12" s="66" customFormat="1" x14ac:dyDescent="0.25">
      <c r="A60" s="59">
        <v>220363</v>
      </c>
      <c r="B60" s="61"/>
      <c r="C60" s="438" t="s">
        <v>1180</v>
      </c>
      <c r="D60" s="61" t="s">
        <v>8</v>
      </c>
      <c r="E60" s="462">
        <v>1.53</v>
      </c>
      <c r="F60" s="380">
        <v>0.2</v>
      </c>
      <c r="G60" s="63">
        <v>50</v>
      </c>
      <c r="H60" s="64">
        <f t="shared" si="1"/>
        <v>76.5</v>
      </c>
      <c r="I60" s="445">
        <f t="shared" si="0"/>
        <v>91.8</v>
      </c>
      <c r="K60"/>
      <c r="L60"/>
    </row>
    <row r="61" spans="1:12" s="66" customFormat="1" x14ac:dyDescent="0.25">
      <c r="A61" s="61" t="s">
        <v>1181</v>
      </c>
      <c r="B61" s="61"/>
      <c r="C61" s="461" t="s">
        <v>1182</v>
      </c>
      <c r="D61" s="61" t="s">
        <v>8</v>
      </c>
      <c r="E61" s="110">
        <v>0.89</v>
      </c>
      <c r="F61" s="380">
        <v>0.2</v>
      </c>
      <c r="G61" s="63">
        <v>400</v>
      </c>
      <c r="H61" s="64">
        <f t="shared" si="1"/>
        <v>356</v>
      </c>
      <c r="I61" s="445">
        <f t="shared" si="0"/>
        <v>427.2</v>
      </c>
      <c r="K61"/>
      <c r="L61"/>
    </row>
    <row r="62" spans="1:12" s="66" customFormat="1" x14ac:dyDescent="0.25">
      <c r="A62" s="413">
        <v>220590</v>
      </c>
      <c r="B62" s="61"/>
      <c r="C62" s="463" t="s">
        <v>1183</v>
      </c>
      <c r="D62" s="61" t="s">
        <v>8</v>
      </c>
      <c r="E62" s="110">
        <v>2.65</v>
      </c>
      <c r="F62" s="380">
        <v>0.2</v>
      </c>
      <c r="G62" s="63">
        <v>10</v>
      </c>
      <c r="H62" s="64">
        <f t="shared" si="1"/>
        <v>26.5</v>
      </c>
      <c r="I62" s="445">
        <f t="shared" si="0"/>
        <v>31.799999999999997</v>
      </c>
      <c r="K62"/>
      <c r="L62"/>
    </row>
    <row r="63" spans="1:12" x14ac:dyDescent="0.25">
      <c r="A63" s="59">
        <v>220388</v>
      </c>
      <c r="B63" s="59"/>
      <c r="C63" s="448" t="s">
        <v>1184</v>
      </c>
      <c r="D63" s="61" t="s">
        <v>8</v>
      </c>
      <c r="E63" s="110">
        <v>0.56999999999999995</v>
      </c>
      <c r="F63" s="380">
        <v>0.2</v>
      </c>
      <c r="G63" s="63">
        <v>10</v>
      </c>
      <c r="H63" s="64">
        <f t="shared" si="1"/>
        <v>5.6999999999999993</v>
      </c>
      <c r="I63" s="445">
        <f t="shared" si="0"/>
        <v>6.839999999999999</v>
      </c>
    </row>
    <row r="64" spans="1:12" x14ac:dyDescent="0.25">
      <c r="A64" s="61" t="s">
        <v>1185</v>
      </c>
      <c r="B64" s="61"/>
      <c r="C64" s="461" t="s">
        <v>1186</v>
      </c>
      <c r="D64" s="61" t="s">
        <v>912</v>
      </c>
      <c r="E64" s="110">
        <v>5.21</v>
      </c>
      <c r="F64" s="380">
        <v>0.2</v>
      </c>
      <c r="G64" s="63">
        <v>250</v>
      </c>
      <c r="H64" s="64">
        <f t="shared" si="1"/>
        <v>1302.5</v>
      </c>
      <c r="I64" s="445">
        <f t="shared" si="0"/>
        <v>1563</v>
      </c>
    </row>
    <row r="65" spans="1:12" x14ac:dyDescent="0.25">
      <c r="A65" s="61" t="s">
        <v>1187</v>
      </c>
      <c r="B65" s="61"/>
      <c r="C65" s="438" t="s">
        <v>1188</v>
      </c>
      <c r="D65" s="59" t="s">
        <v>912</v>
      </c>
      <c r="E65" s="110">
        <v>3.45</v>
      </c>
      <c r="F65" s="380">
        <v>0.2</v>
      </c>
      <c r="G65" s="63">
        <v>10</v>
      </c>
      <c r="H65" s="64">
        <f t="shared" si="1"/>
        <v>34.5</v>
      </c>
      <c r="I65" s="445">
        <f t="shared" si="0"/>
        <v>41.4</v>
      </c>
    </row>
    <row r="66" spans="1:12" s="66" customFormat="1" x14ac:dyDescent="0.25">
      <c r="A66" s="61" t="s">
        <v>1189</v>
      </c>
      <c r="B66" s="61"/>
      <c r="C66" s="438" t="s">
        <v>1190</v>
      </c>
      <c r="D66" s="59" t="s">
        <v>912</v>
      </c>
      <c r="E66" s="110">
        <v>4.7699999999999996</v>
      </c>
      <c r="F66" s="380">
        <v>0.2</v>
      </c>
      <c r="G66" s="63">
        <v>10</v>
      </c>
      <c r="H66" s="64">
        <f t="shared" si="1"/>
        <v>47.699999999999996</v>
      </c>
      <c r="I66" s="445">
        <f t="shared" si="0"/>
        <v>57.239999999999995</v>
      </c>
      <c r="K66"/>
      <c r="L66"/>
    </row>
    <row r="67" spans="1:12" s="66" customFormat="1" x14ac:dyDescent="0.25">
      <c r="A67" s="413">
        <v>220497</v>
      </c>
      <c r="B67" s="61"/>
      <c r="C67" s="464" t="s">
        <v>1191</v>
      </c>
      <c r="D67" s="59" t="s">
        <v>912</v>
      </c>
      <c r="E67" s="110">
        <v>2.23</v>
      </c>
      <c r="F67" s="380">
        <v>0.2</v>
      </c>
      <c r="G67" s="63">
        <v>450</v>
      </c>
      <c r="H67" s="64">
        <f t="shared" si="1"/>
        <v>1003.5</v>
      </c>
      <c r="I67" s="445">
        <f t="shared" si="0"/>
        <v>1204.2</v>
      </c>
      <c r="K67"/>
      <c r="L67"/>
    </row>
    <row r="68" spans="1:12" s="66" customFormat="1" x14ac:dyDescent="0.25">
      <c r="A68" s="413">
        <v>220816</v>
      </c>
      <c r="B68" s="61"/>
      <c r="C68" s="465" t="s">
        <v>1192</v>
      </c>
      <c r="D68" s="61" t="s">
        <v>912</v>
      </c>
      <c r="E68" s="110">
        <v>2.5</v>
      </c>
      <c r="F68" s="380">
        <v>0.2</v>
      </c>
      <c r="G68" s="63">
        <v>200</v>
      </c>
      <c r="H68" s="64">
        <f t="shared" si="1"/>
        <v>500</v>
      </c>
      <c r="I68" s="445">
        <f t="shared" ref="I68:I88" si="3">H68*1.2</f>
        <v>600</v>
      </c>
      <c r="K68"/>
      <c r="L68"/>
    </row>
    <row r="69" spans="1:12" s="66" customFormat="1" x14ac:dyDescent="0.25">
      <c r="A69" s="61" t="s">
        <v>1193</v>
      </c>
      <c r="B69" s="61" t="s">
        <v>1194</v>
      </c>
      <c r="C69" s="461" t="s">
        <v>1195</v>
      </c>
      <c r="D69" s="61" t="s">
        <v>8</v>
      </c>
      <c r="E69" s="110">
        <v>0.52500000000000002</v>
      </c>
      <c r="F69" s="380">
        <v>0.2</v>
      </c>
      <c r="G69" s="63">
        <v>10</v>
      </c>
      <c r="H69" s="64">
        <f t="shared" si="1"/>
        <v>5.25</v>
      </c>
      <c r="I69" s="445">
        <f t="shared" si="3"/>
        <v>6.3</v>
      </c>
      <c r="K69"/>
      <c r="L69"/>
    </row>
    <row r="70" spans="1:12" x14ac:dyDescent="0.25">
      <c r="A70" s="59">
        <v>220389</v>
      </c>
      <c r="B70" s="59"/>
      <c r="C70" s="448" t="s">
        <v>1196</v>
      </c>
      <c r="D70" s="61" t="s">
        <v>8</v>
      </c>
      <c r="E70" s="110">
        <v>0.628</v>
      </c>
      <c r="F70" s="380">
        <v>0.2</v>
      </c>
      <c r="G70" s="63">
        <v>450</v>
      </c>
      <c r="H70" s="64">
        <f t="shared" si="1"/>
        <v>282.60000000000002</v>
      </c>
      <c r="I70" s="445">
        <f t="shared" si="3"/>
        <v>339.12</v>
      </c>
    </row>
    <row r="71" spans="1:12" s="66" customFormat="1" x14ac:dyDescent="0.25">
      <c r="A71" s="61" t="s">
        <v>1197</v>
      </c>
      <c r="B71" s="61"/>
      <c r="C71" s="460" t="s">
        <v>1198</v>
      </c>
      <c r="D71" s="61" t="s">
        <v>8</v>
      </c>
      <c r="E71" s="110">
        <v>0.81499999999999995</v>
      </c>
      <c r="F71" s="380">
        <v>0.2</v>
      </c>
      <c r="G71" s="63">
        <v>10</v>
      </c>
      <c r="H71" s="64">
        <f t="shared" si="1"/>
        <v>8.1499999999999986</v>
      </c>
      <c r="I71" s="445">
        <f t="shared" si="3"/>
        <v>9.7799999999999976</v>
      </c>
      <c r="K71"/>
      <c r="L71"/>
    </row>
    <row r="72" spans="1:12" s="66" customFormat="1" x14ac:dyDescent="0.25">
      <c r="A72" s="446">
        <v>220227</v>
      </c>
      <c r="B72" s="61"/>
      <c r="C72" s="460" t="s">
        <v>1199</v>
      </c>
      <c r="D72" s="61" t="s">
        <v>8</v>
      </c>
      <c r="E72" s="110">
        <v>1.21</v>
      </c>
      <c r="F72" s="380">
        <v>0.2</v>
      </c>
      <c r="G72" s="63">
        <v>10</v>
      </c>
      <c r="H72" s="64">
        <f t="shared" ref="H72:H88" si="4">E72*G72</f>
        <v>12.1</v>
      </c>
      <c r="I72" s="445">
        <f t="shared" si="3"/>
        <v>14.52</v>
      </c>
      <c r="K72"/>
      <c r="L72"/>
    </row>
    <row r="73" spans="1:12" s="66" customFormat="1" x14ac:dyDescent="0.25">
      <c r="A73" s="61" t="s">
        <v>1200</v>
      </c>
      <c r="B73" s="61"/>
      <c r="C73" s="461" t="s">
        <v>1201</v>
      </c>
      <c r="D73" s="61" t="s">
        <v>912</v>
      </c>
      <c r="E73" s="110">
        <v>5.32</v>
      </c>
      <c r="F73" s="380">
        <v>0.2</v>
      </c>
      <c r="G73" s="63">
        <v>10</v>
      </c>
      <c r="H73" s="64">
        <f t="shared" si="4"/>
        <v>53.2</v>
      </c>
      <c r="I73" s="445">
        <f t="shared" si="3"/>
        <v>63.84</v>
      </c>
      <c r="K73"/>
      <c r="L73"/>
    </row>
    <row r="74" spans="1:12" s="66" customFormat="1" x14ac:dyDescent="0.25">
      <c r="A74" s="61" t="s">
        <v>1202</v>
      </c>
      <c r="B74" s="61"/>
      <c r="C74" s="461" t="s">
        <v>1203</v>
      </c>
      <c r="D74" s="61" t="s">
        <v>912</v>
      </c>
      <c r="E74" s="110">
        <v>4.57</v>
      </c>
      <c r="F74" s="380">
        <v>0.2</v>
      </c>
      <c r="G74" s="63">
        <v>10</v>
      </c>
      <c r="H74" s="64">
        <f t="shared" si="4"/>
        <v>45.7</v>
      </c>
      <c r="I74" s="445">
        <f t="shared" si="3"/>
        <v>54.84</v>
      </c>
      <c r="K74"/>
      <c r="L74"/>
    </row>
    <row r="75" spans="1:12" s="66" customFormat="1" x14ac:dyDescent="0.25">
      <c r="A75" s="413">
        <v>221139</v>
      </c>
      <c r="B75" s="61"/>
      <c r="C75" s="461" t="s">
        <v>1204</v>
      </c>
      <c r="D75" s="61" t="s">
        <v>8</v>
      </c>
      <c r="E75" s="110">
        <v>3.02</v>
      </c>
      <c r="F75" s="380">
        <v>0.2</v>
      </c>
      <c r="G75" s="63">
        <v>10</v>
      </c>
      <c r="H75" s="64">
        <f t="shared" si="4"/>
        <v>30.2</v>
      </c>
      <c r="I75" s="445">
        <f t="shared" si="3"/>
        <v>36.239999999999995</v>
      </c>
      <c r="K75"/>
      <c r="L75"/>
    </row>
    <row r="76" spans="1:12" x14ac:dyDescent="0.25">
      <c r="A76" s="61" t="s">
        <v>1205</v>
      </c>
      <c r="B76" s="61"/>
      <c r="C76" s="460" t="s">
        <v>1206</v>
      </c>
      <c r="D76" s="59" t="s">
        <v>8</v>
      </c>
      <c r="E76" s="110">
        <v>0.7</v>
      </c>
      <c r="F76" s="380">
        <v>0.2</v>
      </c>
      <c r="G76" s="63">
        <v>10</v>
      </c>
      <c r="H76" s="64">
        <f t="shared" si="4"/>
        <v>7</v>
      </c>
      <c r="I76" s="445">
        <f t="shared" si="3"/>
        <v>8.4</v>
      </c>
    </row>
    <row r="77" spans="1:12" x14ac:dyDescent="0.25">
      <c r="A77" s="61" t="s">
        <v>1207</v>
      </c>
      <c r="B77" s="61"/>
      <c r="C77" s="438" t="s">
        <v>1208</v>
      </c>
      <c r="D77" s="59" t="s">
        <v>912</v>
      </c>
      <c r="E77" s="110">
        <v>7.57</v>
      </c>
      <c r="F77" s="380">
        <v>0.2</v>
      </c>
      <c r="G77" s="63">
        <v>10</v>
      </c>
      <c r="H77" s="64">
        <f t="shared" si="4"/>
        <v>75.7</v>
      </c>
      <c r="I77" s="445">
        <f t="shared" si="3"/>
        <v>90.84</v>
      </c>
    </row>
    <row r="78" spans="1:12" x14ac:dyDescent="0.25">
      <c r="A78" s="61" t="s">
        <v>1209</v>
      </c>
      <c r="B78" s="61"/>
      <c r="C78" s="438" t="s">
        <v>1210</v>
      </c>
      <c r="D78" s="59" t="s">
        <v>912</v>
      </c>
      <c r="E78" s="110">
        <v>7.57</v>
      </c>
      <c r="F78" s="380">
        <v>0.2</v>
      </c>
      <c r="G78" s="63">
        <v>10</v>
      </c>
      <c r="H78" s="64">
        <f t="shared" si="4"/>
        <v>75.7</v>
      </c>
      <c r="I78" s="445">
        <f t="shared" si="3"/>
        <v>90.84</v>
      </c>
    </row>
    <row r="79" spans="1:12" s="66" customFormat="1" x14ac:dyDescent="0.25">
      <c r="A79" s="61" t="s">
        <v>1211</v>
      </c>
      <c r="B79" s="61" t="s">
        <v>1212</v>
      </c>
      <c r="C79" s="226" t="s">
        <v>1213</v>
      </c>
      <c r="D79" s="61" t="s">
        <v>8</v>
      </c>
      <c r="E79" s="110">
        <v>0.64</v>
      </c>
      <c r="F79" s="380">
        <v>0.2</v>
      </c>
      <c r="G79" s="63">
        <v>150</v>
      </c>
      <c r="H79" s="64">
        <f t="shared" si="4"/>
        <v>96</v>
      </c>
      <c r="I79" s="445">
        <f t="shared" si="3"/>
        <v>115.19999999999999</v>
      </c>
      <c r="K79"/>
      <c r="L79"/>
    </row>
    <row r="80" spans="1:12" s="66" customFormat="1" x14ac:dyDescent="0.25">
      <c r="A80" s="61" t="s">
        <v>1214</v>
      </c>
      <c r="B80" s="61"/>
      <c r="C80" s="226" t="s">
        <v>1215</v>
      </c>
      <c r="D80" s="61" t="s">
        <v>912</v>
      </c>
      <c r="E80" s="110">
        <v>2.4500000000000002</v>
      </c>
      <c r="F80" s="380">
        <v>0.2</v>
      </c>
      <c r="G80" s="63">
        <v>50</v>
      </c>
      <c r="H80" s="64">
        <f t="shared" si="4"/>
        <v>122.50000000000001</v>
      </c>
      <c r="I80" s="445">
        <f t="shared" si="3"/>
        <v>147</v>
      </c>
      <c r="K80"/>
      <c r="L80"/>
    </row>
    <row r="81" spans="1:12" s="66" customFormat="1" x14ac:dyDescent="0.25">
      <c r="A81" s="61" t="s">
        <v>1216</v>
      </c>
      <c r="B81" s="61"/>
      <c r="C81" s="226" t="s">
        <v>1217</v>
      </c>
      <c r="D81" s="61" t="s">
        <v>8</v>
      </c>
      <c r="E81" s="110">
        <v>1.04</v>
      </c>
      <c r="F81" s="380">
        <v>0.2</v>
      </c>
      <c r="G81" s="63">
        <v>50</v>
      </c>
      <c r="H81" s="64">
        <f t="shared" si="4"/>
        <v>52</v>
      </c>
      <c r="I81" s="445">
        <f t="shared" si="3"/>
        <v>62.4</v>
      </c>
      <c r="K81"/>
      <c r="L81"/>
    </row>
    <row r="82" spans="1:12" s="66" customFormat="1" x14ac:dyDescent="0.25">
      <c r="A82" s="61" t="s">
        <v>1218</v>
      </c>
      <c r="B82" s="61"/>
      <c r="C82" s="226" t="s">
        <v>1219</v>
      </c>
      <c r="D82" s="61" t="s">
        <v>8</v>
      </c>
      <c r="E82" s="110">
        <v>0.89</v>
      </c>
      <c r="F82" s="380">
        <v>0.2</v>
      </c>
      <c r="G82" s="63">
        <v>200</v>
      </c>
      <c r="H82" s="64">
        <f t="shared" si="4"/>
        <v>178</v>
      </c>
      <c r="I82" s="445">
        <f t="shared" si="3"/>
        <v>213.6</v>
      </c>
      <c r="K82"/>
      <c r="L82"/>
    </row>
    <row r="83" spans="1:12" s="66" customFormat="1" x14ac:dyDescent="0.25">
      <c r="A83" s="446">
        <v>220115</v>
      </c>
      <c r="B83" s="59">
        <v>300627</v>
      </c>
      <c r="C83" s="226" t="s">
        <v>1220</v>
      </c>
      <c r="D83" s="61" t="s">
        <v>8</v>
      </c>
      <c r="E83" s="110">
        <v>0.22</v>
      </c>
      <c r="F83" s="380">
        <v>0.2</v>
      </c>
      <c r="G83" s="63">
        <v>100</v>
      </c>
      <c r="H83" s="64">
        <f t="shared" si="4"/>
        <v>22</v>
      </c>
      <c r="I83" s="445">
        <f t="shared" si="3"/>
        <v>26.4</v>
      </c>
      <c r="K83"/>
      <c r="L83"/>
    </row>
    <row r="84" spans="1:12" x14ac:dyDescent="0.25">
      <c r="A84" s="61" t="s">
        <v>1221</v>
      </c>
      <c r="B84" s="61"/>
      <c r="C84" s="460" t="s">
        <v>1222</v>
      </c>
      <c r="D84" s="59" t="s">
        <v>8</v>
      </c>
      <c r="E84" s="447">
        <v>0.59</v>
      </c>
      <c r="F84" s="380">
        <v>0.2</v>
      </c>
      <c r="G84" s="63">
        <v>100</v>
      </c>
      <c r="H84" s="64">
        <f t="shared" si="4"/>
        <v>59</v>
      </c>
      <c r="I84" s="445">
        <f t="shared" si="3"/>
        <v>70.8</v>
      </c>
    </row>
    <row r="85" spans="1:12" x14ac:dyDescent="0.25">
      <c r="A85" s="61" t="s">
        <v>1223</v>
      </c>
      <c r="B85" s="61"/>
      <c r="C85" s="226" t="s">
        <v>1224</v>
      </c>
      <c r="D85" s="61" t="s">
        <v>8</v>
      </c>
      <c r="E85" s="110">
        <v>0.81</v>
      </c>
      <c r="F85" s="380">
        <v>0.2</v>
      </c>
      <c r="G85" s="63">
        <v>100</v>
      </c>
      <c r="H85" s="64">
        <f t="shared" si="4"/>
        <v>81</v>
      </c>
      <c r="I85" s="445">
        <f t="shared" si="3"/>
        <v>97.2</v>
      </c>
    </row>
    <row r="86" spans="1:12" x14ac:dyDescent="0.25">
      <c r="A86" s="413"/>
      <c r="B86" s="446">
        <v>300198</v>
      </c>
      <c r="C86" s="438" t="s">
        <v>1225</v>
      </c>
      <c r="D86" s="61" t="s">
        <v>8</v>
      </c>
      <c r="E86" s="110">
        <v>0.84499999999999997</v>
      </c>
      <c r="F86" s="380">
        <v>0.2</v>
      </c>
      <c r="G86" s="63">
        <v>10</v>
      </c>
      <c r="H86" s="64">
        <f t="shared" si="4"/>
        <v>8.4499999999999993</v>
      </c>
      <c r="I86" s="445">
        <f t="shared" si="3"/>
        <v>10.139999999999999</v>
      </c>
    </row>
    <row r="87" spans="1:12" x14ac:dyDescent="0.25">
      <c r="A87" s="61" t="s">
        <v>1226</v>
      </c>
      <c r="B87" s="61"/>
      <c r="C87" s="226" t="s">
        <v>1227</v>
      </c>
      <c r="D87" s="61" t="s">
        <v>8</v>
      </c>
      <c r="E87" s="110">
        <v>0.72</v>
      </c>
      <c r="F87" s="380">
        <v>0.2</v>
      </c>
      <c r="G87" s="63">
        <v>20</v>
      </c>
      <c r="H87" s="64">
        <f t="shared" si="4"/>
        <v>14.399999999999999</v>
      </c>
      <c r="I87" s="445">
        <f t="shared" si="3"/>
        <v>17.279999999999998</v>
      </c>
    </row>
    <row r="88" spans="1:12" x14ac:dyDescent="0.25">
      <c r="A88" s="89">
        <v>220588</v>
      </c>
      <c r="B88" s="61"/>
      <c r="C88" s="463" t="s">
        <v>1228</v>
      </c>
      <c r="D88" s="61" t="s">
        <v>8</v>
      </c>
      <c r="E88" s="110">
        <v>0.87</v>
      </c>
      <c r="F88" s="380">
        <v>0.2</v>
      </c>
      <c r="G88" s="63">
        <v>100</v>
      </c>
      <c r="H88" s="64">
        <f t="shared" si="4"/>
        <v>87</v>
      </c>
      <c r="I88" s="445">
        <f t="shared" si="3"/>
        <v>104.39999999999999</v>
      </c>
    </row>
    <row r="89" spans="1:12" s="475" customFormat="1" ht="15.75" x14ac:dyDescent="0.25">
      <c r="A89" s="466"/>
      <c r="B89" s="467"/>
      <c r="C89" s="468" t="s">
        <v>1229</v>
      </c>
      <c r="D89" s="469"/>
      <c r="E89" s="470"/>
      <c r="F89" s="471"/>
      <c r="G89" s="472"/>
      <c r="H89" s="473"/>
      <c r="I89" s="474"/>
      <c r="K89"/>
      <c r="L89"/>
    </row>
    <row r="90" spans="1:12" s="66" customFormat="1" x14ac:dyDescent="0.25">
      <c r="A90" s="89"/>
      <c r="B90" s="61"/>
      <c r="C90" s="476" t="s">
        <v>1230</v>
      </c>
      <c r="D90" s="61" t="s">
        <v>91</v>
      </c>
      <c r="E90" s="110">
        <v>0.76</v>
      </c>
      <c r="F90" s="380">
        <v>0.2</v>
      </c>
      <c r="G90" s="63">
        <v>50</v>
      </c>
      <c r="H90" s="64">
        <f>E90*G90</f>
        <v>38</v>
      </c>
      <c r="I90" s="445">
        <f>H90*1.2</f>
        <v>45.6</v>
      </c>
      <c r="K90"/>
      <c r="L90"/>
    </row>
    <row r="91" spans="1:12" x14ac:dyDescent="0.25">
      <c r="A91" s="89"/>
      <c r="B91" s="61"/>
      <c r="C91" s="476" t="s">
        <v>1231</v>
      </c>
      <c r="D91" s="59" t="s">
        <v>8</v>
      </c>
      <c r="E91" s="110">
        <v>0.27</v>
      </c>
      <c r="F91" s="380">
        <v>0.2</v>
      </c>
      <c r="G91" s="63">
        <v>50</v>
      </c>
      <c r="H91" s="64">
        <f>E91*G91</f>
        <v>13.5</v>
      </c>
      <c r="I91" s="445">
        <f>H91*1.2</f>
        <v>16.2</v>
      </c>
    </row>
    <row r="92" spans="1:12" x14ac:dyDescent="0.25">
      <c r="A92" s="450"/>
      <c r="B92" s="450"/>
      <c r="C92" s="477" t="s">
        <v>1232</v>
      </c>
      <c r="D92" s="450" t="s">
        <v>91</v>
      </c>
      <c r="E92" s="452">
        <v>1.0900000000000001</v>
      </c>
      <c r="F92" s="453">
        <v>0.1</v>
      </c>
      <c r="G92" s="454">
        <v>50</v>
      </c>
      <c r="H92" s="455">
        <f>E92*G92</f>
        <v>54.500000000000007</v>
      </c>
      <c r="I92" s="445">
        <f>H92*1.1</f>
        <v>59.95000000000001</v>
      </c>
    </row>
    <row r="93" spans="1:12" x14ac:dyDescent="0.25">
      <c r="A93" s="89"/>
      <c r="B93" s="61"/>
      <c r="C93" s="476" t="s">
        <v>1233</v>
      </c>
      <c r="D93" s="61" t="s">
        <v>8</v>
      </c>
      <c r="E93" s="110">
        <v>0.77</v>
      </c>
      <c r="F93" s="380">
        <v>0.2</v>
      </c>
      <c r="G93" s="63">
        <v>50</v>
      </c>
      <c r="H93" s="64">
        <f>E93*G93</f>
        <v>38.5</v>
      </c>
      <c r="I93" s="445">
        <f>H93*1.2</f>
        <v>46.199999999999996</v>
      </c>
    </row>
    <row r="94" spans="1:12" s="66" customFormat="1" ht="15.75" thickBot="1" x14ac:dyDescent="0.3">
      <c r="A94" s="99"/>
      <c r="B94" s="126"/>
      <c r="C94" s="478" t="s">
        <v>1234</v>
      </c>
      <c r="D94" s="61" t="s">
        <v>91</v>
      </c>
      <c r="E94" s="110">
        <v>1.82</v>
      </c>
      <c r="F94" s="380">
        <v>0.2</v>
      </c>
      <c r="G94" s="63">
        <v>50</v>
      </c>
      <c r="H94" s="64">
        <f>E94*G94</f>
        <v>91</v>
      </c>
      <c r="I94" s="445">
        <f>H94*1.2</f>
        <v>109.2</v>
      </c>
      <c r="K94"/>
      <c r="L94"/>
    </row>
    <row r="95" spans="1:12" x14ac:dyDescent="0.25">
      <c r="A95" s="664" t="s">
        <v>56</v>
      </c>
      <c r="B95" s="665"/>
      <c r="C95" s="665"/>
      <c r="D95" s="665"/>
      <c r="E95" s="665"/>
      <c r="F95" s="665"/>
      <c r="G95" s="479" t="s">
        <v>57</v>
      </c>
      <c r="H95" s="69">
        <f>SUM(H3:H94)</f>
        <v>11386.300000000005</v>
      </c>
    </row>
    <row r="96" spans="1:12" ht="15.75" thickBot="1" x14ac:dyDescent="0.3">
      <c r="A96" s="666" t="s">
        <v>56</v>
      </c>
      <c r="B96" s="667"/>
      <c r="C96" s="667"/>
      <c r="D96" s="667"/>
      <c r="E96" s="667"/>
      <c r="F96" s="667"/>
      <c r="G96" s="481" t="s">
        <v>58</v>
      </c>
      <c r="H96" s="72">
        <f>SUM(I3:I94)</f>
        <v>13517.155000000002</v>
      </c>
    </row>
    <row r="97" spans="1:8" x14ac:dyDescent="0.25">
      <c r="A97" s="363"/>
      <c r="B97" s="482"/>
      <c r="C97" s="483"/>
      <c r="D97" s="363"/>
      <c r="E97" s="484"/>
      <c r="F97" s="484"/>
      <c r="G97" s="422"/>
      <c r="H97" s="216"/>
    </row>
    <row r="98" spans="1:8" x14ac:dyDescent="0.25">
      <c r="B98" s="482"/>
      <c r="C98" s="78" t="s">
        <v>62</v>
      </c>
    </row>
    <row r="99" spans="1:8" x14ac:dyDescent="0.25">
      <c r="B99" s="482"/>
      <c r="C99" s="70" t="s">
        <v>63</v>
      </c>
    </row>
    <row r="100" spans="1:8" x14ac:dyDescent="0.25">
      <c r="B100" s="482"/>
      <c r="C100" s="70"/>
    </row>
    <row r="101" spans="1:8" x14ac:dyDescent="0.25">
      <c r="B101" s="482"/>
      <c r="C101" s="78" t="s">
        <v>262</v>
      </c>
    </row>
    <row r="102" spans="1:8" x14ac:dyDescent="0.25">
      <c r="B102" s="482"/>
      <c r="C102" s="70" t="s">
        <v>60</v>
      </c>
    </row>
    <row r="103" spans="1:8" x14ac:dyDescent="0.25">
      <c r="B103" s="482"/>
      <c r="C103" s="5"/>
    </row>
    <row r="104" spans="1:8" x14ac:dyDescent="0.25">
      <c r="B104" s="482"/>
      <c r="C104" s="5" t="s">
        <v>1235</v>
      </c>
    </row>
    <row r="105" spans="1:8" ht="18.75" x14ac:dyDescent="0.3">
      <c r="B105" s="482"/>
      <c r="C105" s="1" t="s">
        <v>70</v>
      </c>
    </row>
    <row r="106" spans="1:8" x14ac:dyDescent="0.25">
      <c r="B106" s="482"/>
    </row>
    <row r="111" spans="1:8" x14ac:dyDescent="0.25">
      <c r="C111" s="66" t="s">
        <v>39</v>
      </c>
    </row>
  </sheetData>
  <mergeCells count="5">
    <mergeCell ref="G6:G7"/>
    <mergeCell ref="H6:H7"/>
    <mergeCell ref="I6:I7"/>
    <mergeCell ref="A95:F95"/>
    <mergeCell ref="A96:F96"/>
  </mergeCells>
  <pageMargins left="0.7" right="0.7" top="0.75" bottom="0.75" header="0.3" footer="0.3"/>
  <pageSetup paperSize="9" scale="77" orientation="portrait" verticalDpi="0" r:id="rId1"/>
  <rowBreaks count="1" manualBreakCount="1">
    <brk id="6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zoomScaleNormal="100" workbookViewId="0">
      <selection activeCell="F20" sqref="F20"/>
    </sheetView>
  </sheetViews>
  <sheetFormatPr defaultColWidth="9.140625" defaultRowHeight="15" x14ac:dyDescent="0.25"/>
  <cols>
    <col min="2" max="2" width="9" bestFit="1" customWidth="1"/>
    <col min="3" max="3" width="43.7109375" bestFit="1" customWidth="1"/>
    <col min="4" max="4" width="4.85546875" style="105" customWidth="1"/>
    <col min="5" max="5" width="11.140625" style="105" customWidth="1"/>
    <col min="6" max="6" width="9.5703125" style="442" bestFit="1" customWidth="1"/>
    <col min="7" max="7" width="9.5703125" customWidth="1"/>
  </cols>
  <sheetData>
    <row r="1" spans="2:7" s="47" customFormat="1" ht="18.75" x14ac:dyDescent="0.3">
      <c r="E1" s="238"/>
      <c r="F1" s="49"/>
    </row>
    <row r="2" spans="2:7" s="152" customFormat="1" ht="45" x14ac:dyDescent="0.25">
      <c r="B2" s="51" t="s">
        <v>0</v>
      </c>
      <c r="C2" s="84" t="s">
        <v>1236</v>
      </c>
      <c r="D2" s="51" t="s">
        <v>2</v>
      </c>
      <c r="E2" s="53" t="s">
        <v>3</v>
      </c>
      <c r="F2" s="55" t="s">
        <v>87</v>
      </c>
      <c r="G2" s="53" t="s">
        <v>72</v>
      </c>
    </row>
    <row r="3" spans="2:7" s="157" customFormat="1" x14ac:dyDescent="0.25">
      <c r="B3" s="108" t="s">
        <v>1237</v>
      </c>
      <c r="C3" s="60" t="s">
        <v>1238</v>
      </c>
      <c r="D3" s="108" t="s">
        <v>912</v>
      </c>
      <c r="E3" s="485">
        <v>1.08</v>
      </c>
      <c r="F3" s="155">
        <v>10</v>
      </c>
      <c r="G3" s="156">
        <f t="shared" ref="G3:G30" si="0">F3*E3</f>
        <v>10.8</v>
      </c>
    </row>
    <row r="4" spans="2:7" s="157" customFormat="1" x14ac:dyDescent="0.25">
      <c r="B4" s="108" t="s">
        <v>1239</v>
      </c>
      <c r="C4" s="60" t="s">
        <v>1240</v>
      </c>
      <c r="D4" s="108" t="s">
        <v>912</v>
      </c>
      <c r="E4" s="485">
        <v>0.74</v>
      </c>
      <c r="F4" s="155">
        <v>15</v>
      </c>
      <c r="G4" s="156">
        <f t="shared" si="0"/>
        <v>11.1</v>
      </c>
    </row>
    <row r="5" spans="2:7" x14ac:dyDescent="0.25">
      <c r="B5" s="88"/>
      <c r="C5" s="184" t="s">
        <v>1241</v>
      </c>
      <c r="D5" s="61" t="s">
        <v>912</v>
      </c>
      <c r="E5" s="486">
        <v>0.97</v>
      </c>
      <c r="F5" s="88">
        <v>20</v>
      </c>
      <c r="G5" s="156">
        <f t="shared" si="0"/>
        <v>19.399999999999999</v>
      </c>
    </row>
    <row r="6" spans="2:7" s="157" customFormat="1" x14ac:dyDescent="0.25">
      <c r="B6" s="108" t="s">
        <v>1242</v>
      </c>
      <c r="C6" s="60" t="s">
        <v>1243</v>
      </c>
      <c r="D6" s="108" t="s">
        <v>912</v>
      </c>
      <c r="E6" s="485">
        <v>0.96</v>
      </c>
      <c r="F6" s="155">
        <v>30</v>
      </c>
      <c r="G6" s="156">
        <f t="shared" si="0"/>
        <v>28.799999999999997</v>
      </c>
    </row>
    <row r="7" spans="2:7" s="157" customFormat="1" x14ac:dyDescent="0.25">
      <c r="B7" s="108" t="s">
        <v>1244</v>
      </c>
      <c r="C7" s="60" t="s">
        <v>1245</v>
      </c>
      <c r="D7" s="108" t="s">
        <v>912</v>
      </c>
      <c r="E7" s="485">
        <v>1.04</v>
      </c>
      <c r="F7" s="155">
        <v>5</v>
      </c>
      <c r="G7" s="156">
        <f t="shared" si="0"/>
        <v>5.2</v>
      </c>
    </row>
    <row r="8" spans="2:7" s="157" customFormat="1" x14ac:dyDescent="0.25">
      <c r="B8" s="108" t="s">
        <v>1246</v>
      </c>
      <c r="C8" s="60" t="s">
        <v>1247</v>
      </c>
      <c r="D8" s="108" t="s">
        <v>912</v>
      </c>
      <c r="E8" s="485">
        <v>1.01</v>
      </c>
      <c r="F8" s="155">
        <v>100</v>
      </c>
      <c r="G8" s="156">
        <f t="shared" si="0"/>
        <v>101</v>
      </c>
    </row>
    <row r="9" spans="2:7" s="157" customFormat="1" x14ac:dyDescent="0.25">
      <c r="B9" s="108" t="s">
        <v>1248</v>
      </c>
      <c r="C9" s="60" t="s">
        <v>1249</v>
      </c>
      <c r="D9" s="108" t="s">
        <v>912</v>
      </c>
      <c r="E9" s="485">
        <v>0.79</v>
      </c>
      <c r="F9" s="155">
        <v>130</v>
      </c>
      <c r="G9" s="156">
        <f t="shared" si="0"/>
        <v>102.7</v>
      </c>
    </row>
    <row r="10" spans="2:7" x14ac:dyDescent="0.25">
      <c r="B10" s="88"/>
      <c r="C10" s="184" t="s">
        <v>1250</v>
      </c>
      <c r="D10" s="61" t="s">
        <v>912</v>
      </c>
      <c r="E10" s="486">
        <v>1.5</v>
      </c>
      <c r="F10" s="487">
        <v>20</v>
      </c>
      <c r="G10" s="156">
        <f t="shared" si="0"/>
        <v>30</v>
      </c>
    </row>
    <row r="11" spans="2:7" s="157" customFormat="1" x14ac:dyDescent="0.25">
      <c r="B11" s="108" t="s">
        <v>1251</v>
      </c>
      <c r="C11" s="60" t="s">
        <v>1252</v>
      </c>
      <c r="D11" s="108" t="s">
        <v>912</v>
      </c>
      <c r="E11" s="485">
        <v>1.04</v>
      </c>
      <c r="F11" s="155">
        <v>25</v>
      </c>
      <c r="G11" s="156">
        <f t="shared" si="0"/>
        <v>26</v>
      </c>
    </row>
    <row r="12" spans="2:7" x14ac:dyDescent="0.25">
      <c r="B12" s="88"/>
      <c r="C12" s="184" t="s">
        <v>1253</v>
      </c>
      <c r="D12" s="61" t="s">
        <v>912</v>
      </c>
      <c r="E12" s="486">
        <v>0.96</v>
      </c>
      <c r="F12" s="487">
        <v>10</v>
      </c>
      <c r="G12" s="156">
        <f t="shared" si="0"/>
        <v>9.6</v>
      </c>
    </row>
    <row r="13" spans="2:7" s="157" customFormat="1" x14ac:dyDescent="0.25">
      <c r="B13" s="108" t="s">
        <v>1254</v>
      </c>
      <c r="C13" s="60" t="s">
        <v>1255</v>
      </c>
      <c r="D13" s="108" t="s">
        <v>912</v>
      </c>
      <c r="E13" s="485">
        <v>0.81</v>
      </c>
      <c r="F13" s="155">
        <v>30</v>
      </c>
      <c r="G13" s="156">
        <f t="shared" si="0"/>
        <v>24.3</v>
      </c>
    </row>
    <row r="14" spans="2:7" s="157" customFormat="1" x14ac:dyDescent="0.25">
      <c r="B14" s="108" t="s">
        <v>1256</v>
      </c>
      <c r="C14" s="60" t="s">
        <v>1257</v>
      </c>
      <c r="D14" s="108" t="s">
        <v>912</v>
      </c>
      <c r="E14" s="485">
        <v>0.93</v>
      </c>
      <c r="F14" s="155">
        <v>5</v>
      </c>
      <c r="G14" s="156">
        <f t="shared" si="0"/>
        <v>4.6500000000000004</v>
      </c>
    </row>
    <row r="15" spans="2:7" x14ac:dyDescent="0.25">
      <c r="B15" s="88"/>
      <c r="C15" s="184" t="s">
        <v>1258</v>
      </c>
      <c r="D15" s="61" t="s">
        <v>912</v>
      </c>
      <c r="E15" s="486">
        <v>1.08</v>
      </c>
      <c r="F15" s="487">
        <v>20</v>
      </c>
      <c r="G15" s="156">
        <f t="shared" si="0"/>
        <v>21.6</v>
      </c>
    </row>
    <row r="16" spans="2:7" s="157" customFormat="1" x14ac:dyDescent="0.25">
      <c r="B16" s="108" t="s">
        <v>1259</v>
      </c>
      <c r="C16" s="60" t="s">
        <v>1260</v>
      </c>
      <c r="D16" s="108" t="s">
        <v>912</v>
      </c>
      <c r="E16" s="485">
        <v>0.9</v>
      </c>
      <c r="F16" s="155">
        <v>10</v>
      </c>
      <c r="G16" s="156">
        <f t="shared" si="0"/>
        <v>9</v>
      </c>
    </row>
    <row r="17" spans="2:12" s="157" customFormat="1" x14ac:dyDescent="0.25">
      <c r="B17" s="88"/>
      <c r="C17" s="184" t="s">
        <v>1261</v>
      </c>
      <c r="D17" s="61" t="s">
        <v>912</v>
      </c>
      <c r="E17" s="486">
        <v>4.05</v>
      </c>
      <c r="F17" s="487">
        <v>50</v>
      </c>
      <c r="G17" s="156">
        <f t="shared" si="0"/>
        <v>202.5</v>
      </c>
    </row>
    <row r="18" spans="2:12" s="157" customFormat="1" x14ac:dyDescent="0.25">
      <c r="B18" s="108" t="s">
        <v>1262</v>
      </c>
      <c r="C18" s="60" t="s">
        <v>1263</v>
      </c>
      <c r="D18" s="108" t="s">
        <v>912</v>
      </c>
      <c r="E18" s="485">
        <v>0.98</v>
      </c>
      <c r="F18" s="155">
        <v>150</v>
      </c>
      <c r="G18" s="156">
        <f t="shared" si="0"/>
        <v>147</v>
      </c>
    </row>
    <row r="19" spans="2:12" s="157" customFormat="1" ht="15.75" customHeight="1" x14ac:dyDescent="0.25">
      <c r="B19" s="89">
        <v>220330</v>
      </c>
      <c r="C19" s="245" t="s">
        <v>1264</v>
      </c>
      <c r="D19" s="166" t="s">
        <v>912</v>
      </c>
      <c r="E19" s="488">
        <v>0.78</v>
      </c>
      <c r="F19" s="169">
        <v>5</v>
      </c>
      <c r="G19" s="156">
        <f t="shared" si="0"/>
        <v>3.9000000000000004</v>
      </c>
    </row>
    <row r="20" spans="2:12" s="157" customFormat="1" x14ac:dyDescent="0.25">
      <c r="B20" s="108" t="s">
        <v>1265</v>
      </c>
      <c r="C20" s="60" t="s">
        <v>1266</v>
      </c>
      <c r="D20" s="108" t="s">
        <v>912</v>
      </c>
      <c r="E20" s="485">
        <v>0.69</v>
      </c>
      <c r="F20" s="155">
        <v>5</v>
      </c>
      <c r="G20" s="156">
        <f t="shared" si="0"/>
        <v>3.4499999999999997</v>
      </c>
    </row>
    <row r="21" spans="2:12" s="157" customFormat="1" x14ac:dyDescent="0.25">
      <c r="B21" s="108" t="s">
        <v>1267</v>
      </c>
      <c r="C21" s="60" t="s">
        <v>1268</v>
      </c>
      <c r="D21" s="108" t="s">
        <v>912</v>
      </c>
      <c r="E21" s="485">
        <v>0.86</v>
      </c>
      <c r="F21" s="155">
        <v>40</v>
      </c>
      <c r="G21" s="156">
        <f t="shared" si="0"/>
        <v>34.4</v>
      </c>
    </row>
    <row r="22" spans="2:12" s="157" customFormat="1" x14ac:dyDescent="0.25">
      <c r="B22" s="108" t="s">
        <v>1269</v>
      </c>
      <c r="C22" s="60" t="s">
        <v>1270</v>
      </c>
      <c r="D22" s="108" t="s">
        <v>912</v>
      </c>
      <c r="E22" s="485">
        <v>0.18</v>
      </c>
      <c r="F22" s="155">
        <v>5</v>
      </c>
      <c r="G22" s="156">
        <f t="shared" si="0"/>
        <v>0.89999999999999991</v>
      </c>
    </row>
    <row r="23" spans="2:12" s="157" customFormat="1" x14ac:dyDescent="0.25">
      <c r="B23" s="108" t="s">
        <v>1271</v>
      </c>
      <c r="C23" s="60" t="s">
        <v>1272</v>
      </c>
      <c r="D23" s="108" t="s">
        <v>912</v>
      </c>
      <c r="E23" s="485">
        <v>0.9</v>
      </c>
      <c r="F23" s="155">
        <v>40</v>
      </c>
      <c r="G23" s="156">
        <f t="shared" si="0"/>
        <v>36</v>
      </c>
    </row>
    <row r="24" spans="2:12" s="157" customFormat="1" x14ac:dyDescent="0.25">
      <c r="B24" s="108" t="s">
        <v>1273</v>
      </c>
      <c r="C24" s="60" t="s">
        <v>1274</v>
      </c>
      <c r="D24" s="108" t="s">
        <v>912</v>
      </c>
      <c r="E24" s="485">
        <v>0.62</v>
      </c>
      <c r="F24" s="155">
        <v>40</v>
      </c>
      <c r="G24" s="156">
        <f t="shared" si="0"/>
        <v>24.8</v>
      </c>
    </row>
    <row r="25" spans="2:12" s="157" customFormat="1" x14ac:dyDescent="0.25">
      <c r="B25" s="108" t="s">
        <v>1275</v>
      </c>
      <c r="C25" s="60" t="s">
        <v>1276</v>
      </c>
      <c r="D25" s="108" t="s">
        <v>912</v>
      </c>
      <c r="E25" s="485">
        <v>0.62</v>
      </c>
      <c r="F25" s="155">
        <v>5</v>
      </c>
      <c r="G25" s="156">
        <f t="shared" si="0"/>
        <v>3.1</v>
      </c>
    </row>
    <row r="26" spans="2:12" x14ac:dyDescent="0.25">
      <c r="B26" s="88"/>
      <c r="C26" s="184" t="s">
        <v>1277</v>
      </c>
      <c r="D26" s="61" t="s">
        <v>912</v>
      </c>
      <c r="E26" s="486">
        <v>0.95</v>
      </c>
      <c r="F26" s="487">
        <v>20</v>
      </c>
      <c r="G26" s="156">
        <f t="shared" si="0"/>
        <v>19</v>
      </c>
    </row>
    <row r="27" spans="2:12" s="157" customFormat="1" ht="15.75" customHeight="1" x14ac:dyDescent="0.25">
      <c r="B27" s="108" t="s">
        <v>1278</v>
      </c>
      <c r="C27" s="245" t="s">
        <v>1279</v>
      </c>
      <c r="D27" s="166" t="s">
        <v>912</v>
      </c>
      <c r="E27" s="488">
        <v>0.91</v>
      </c>
      <c r="F27" s="169">
        <v>5</v>
      </c>
      <c r="G27" s="156">
        <f t="shared" si="0"/>
        <v>4.55</v>
      </c>
    </row>
    <row r="28" spans="2:12" s="157" customFormat="1" x14ac:dyDescent="0.25">
      <c r="B28" s="89">
        <v>220331</v>
      </c>
      <c r="C28" s="60" t="s">
        <v>1280</v>
      </c>
      <c r="D28" s="108" t="s">
        <v>912</v>
      </c>
      <c r="E28" s="485">
        <v>0.7</v>
      </c>
      <c r="F28" s="155">
        <v>5</v>
      </c>
      <c r="G28" s="156">
        <f t="shared" si="0"/>
        <v>3.5</v>
      </c>
    </row>
    <row r="29" spans="2:12" s="157" customFormat="1" x14ac:dyDescent="0.25">
      <c r="B29" s="89">
        <v>220326</v>
      </c>
      <c r="C29" s="184" t="s">
        <v>1281</v>
      </c>
      <c r="D29" s="89" t="s">
        <v>8</v>
      </c>
      <c r="E29" s="485">
        <v>1.64</v>
      </c>
      <c r="F29" s="487">
        <v>5</v>
      </c>
      <c r="G29" s="156">
        <f t="shared" si="0"/>
        <v>8.1999999999999993</v>
      </c>
    </row>
    <row r="30" spans="2:12" s="157" customFormat="1" ht="15.75" thickBot="1" x14ac:dyDescent="0.3">
      <c r="B30" s="89">
        <v>220327</v>
      </c>
      <c r="C30" s="184" t="s">
        <v>1282</v>
      </c>
      <c r="D30" s="89" t="s">
        <v>8</v>
      </c>
      <c r="E30" s="485">
        <v>1.84</v>
      </c>
      <c r="F30" s="487">
        <v>10</v>
      </c>
      <c r="G30" s="156">
        <f t="shared" si="0"/>
        <v>18.400000000000002</v>
      </c>
    </row>
    <row r="31" spans="2:12" x14ac:dyDescent="0.25">
      <c r="B31" s="664" t="s">
        <v>56</v>
      </c>
      <c r="C31" s="665"/>
      <c r="D31" s="665"/>
      <c r="E31" s="668"/>
      <c r="F31" s="253" t="s">
        <v>57</v>
      </c>
      <c r="G31" s="69">
        <f>SUM(G3:G30)</f>
        <v>913.85</v>
      </c>
      <c r="H31" s="157"/>
      <c r="I31" s="157"/>
      <c r="J31" s="157"/>
      <c r="K31" s="157"/>
      <c r="L31" s="157"/>
    </row>
    <row r="32" spans="2:12" ht="15.75" thickBot="1" x14ac:dyDescent="0.3">
      <c r="B32" s="666" t="s">
        <v>56</v>
      </c>
      <c r="C32" s="667"/>
      <c r="D32" s="667"/>
      <c r="E32" s="669"/>
      <c r="F32" s="255" t="s">
        <v>58</v>
      </c>
      <c r="G32" s="144">
        <f>G31*1.2</f>
        <v>1096.6199999999999</v>
      </c>
      <c r="H32" s="157"/>
      <c r="I32" s="157"/>
      <c r="J32" s="157"/>
      <c r="K32" s="157"/>
      <c r="L32" s="157"/>
    </row>
    <row r="33" spans="1:10" x14ac:dyDescent="0.25">
      <c r="E33" s="489"/>
      <c r="G33" s="216"/>
    </row>
    <row r="34" spans="1:10" ht="45" x14ac:dyDescent="0.25">
      <c r="A34" s="51" t="s">
        <v>0</v>
      </c>
      <c r="B34" s="51" t="s">
        <v>0</v>
      </c>
      <c r="C34" s="84" t="s">
        <v>1283</v>
      </c>
      <c r="D34" s="51" t="s">
        <v>2</v>
      </c>
      <c r="E34" s="53" t="s">
        <v>3</v>
      </c>
      <c r="F34" s="55" t="s">
        <v>87</v>
      </c>
      <c r="G34" s="56" t="s">
        <v>72</v>
      </c>
      <c r="H34" s="490" t="s">
        <v>818</v>
      </c>
      <c r="I34" s="152"/>
      <c r="J34" s="152"/>
    </row>
    <row r="35" spans="1:10" x14ac:dyDescent="0.25">
      <c r="A35" s="108"/>
      <c r="B35" s="89">
        <v>220382</v>
      </c>
      <c r="C35" s="226" t="s">
        <v>1284</v>
      </c>
      <c r="D35" s="126" t="s">
        <v>912</v>
      </c>
      <c r="E35" s="491">
        <v>6.38</v>
      </c>
      <c r="F35" s="63">
        <v>5</v>
      </c>
      <c r="G35" s="64">
        <f t="shared" ref="G35:G46" si="1">F35*E35</f>
        <v>31.9</v>
      </c>
      <c r="H35" s="240"/>
      <c r="I35" s="157"/>
      <c r="J35" s="157"/>
    </row>
    <row r="36" spans="1:10" x14ac:dyDescent="0.25">
      <c r="A36" s="88"/>
      <c r="B36" s="88"/>
      <c r="C36" s="492" t="s">
        <v>1285</v>
      </c>
      <c r="D36" s="126" t="s">
        <v>912</v>
      </c>
      <c r="E36" s="486">
        <v>6.2</v>
      </c>
      <c r="F36" s="487">
        <v>10</v>
      </c>
      <c r="G36" s="64">
        <f t="shared" si="1"/>
        <v>62</v>
      </c>
      <c r="H36" s="88"/>
    </row>
    <row r="37" spans="1:10" x14ac:dyDescent="0.25">
      <c r="A37" s="108"/>
      <c r="B37" s="89">
        <v>220383</v>
      </c>
      <c r="C37" s="226" t="s">
        <v>1286</v>
      </c>
      <c r="D37" s="126" t="s">
        <v>912</v>
      </c>
      <c r="E37" s="491">
        <v>3.02</v>
      </c>
      <c r="F37" s="63">
        <v>5</v>
      </c>
      <c r="G37" s="64">
        <f t="shared" si="1"/>
        <v>15.1</v>
      </c>
      <c r="H37" s="240"/>
      <c r="I37" s="157"/>
      <c r="J37" s="157"/>
    </row>
    <row r="38" spans="1:10" x14ac:dyDescent="0.25">
      <c r="A38" s="184"/>
      <c r="B38" s="108" t="s">
        <v>1287</v>
      </c>
      <c r="C38" s="226" t="s">
        <v>1288</v>
      </c>
      <c r="D38" s="126" t="s">
        <v>912</v>
      </c>
      <c r="E38" s="491">
        <v>3.64</v>
      </c>
      <c r="F38" s="63">
        <v>150</v>
      </c>
      <c r="G38" s="64">
        <f t="shared" si="1"/>
        <v>546</v>
      </c>
      <c r="H38" s="491"/>
      <c r="I38" s="493"/>
      <c r="J38" s="157"/>
    </row>
    <row r="39" spans="1:10" x14ac:dyDescent="0.25">
      <c r="A39" s="184"/>
      <c r="B39" s="413">
        <v>221329</v>
      </c>
      <c r="C39" s="226" t="s">
        <v>1289</v>
      </c>
      <c r="D39" s="126" t="s">
        <v>912</v>
      </c>
      <c r="E39" s="491">
        <v>5.04</v>
      </c>
      <c r="F39" s="63">
        <v>5</v>
      </c>
      <c r="G39" s="64">
        <f t="shared" si="1"/>
        <v>25.2</v>
      </c>
      <c r="H39" s="491"/>
      <c r="I39" s="493"/>
      <c r="J39" s="157"/>
    </row>
    <row r="40" spans="1:10" x14ac:dyDescent="0.25">
      <c r="A40" s="88"/>
      <c r="B40" s="88"/>
      <c r="C40" s="492" t="s">
        <v>1290</v>
      </c>
      <c r="D40" s="126" t="s">
        <v>912</v>
      </c>
      <c r="E40" s="486">
        <v>3.16</v>
      </c>
      <c r="F40" s="487">
        <v>10</v>
      </c>
      <c r="G40" s="64">
        <f t="shared" si="1"/>
        <v>31.6</v>
      </c>
      <c r="H40" s="88"/>
    </row>
    <row r="41" spans="1:10" x14ac:dyDescent="0.25">
      <c r="A41" s="184"/>
      <c r="B41" s="108" t="s">
        <v>1291</v>
      </c>
      <c r="C41" s="226" t="s">
        <v>1292</v>
      </c>
      <c r="D41" s="126" t="s">
        <v>912</v>
      </c>
      <c r="E41" s="491">
        <v>6.89</v>
      </c>
      <c r="F41" s="63">
        <v>5</v>
      </c>
      <c r="G41" s="64">
        <f t="shared" si="1"/>
        <v>34.449999999999996</v>
      </c>
      <c r="H41" s="491"/>
      <c r="I41" s="493"/>
      <c r="J41" s="157"/>
    </row>
    <row r="42" spans="1:10" x14ac:dyDescent="0.25">
      <c r="A42" s="88"/>
      <c r="B42" s="88"/>
      <c r="C42" s="60" t="s">
        <v>1293</v>
      </c>
      <c r="D42" s="61" t="s">
        <v>912</v>
      </c>
      <c r="E42" s="486">
        <v>5.99</v>
      </c>
      <c r="F42" s="487">
        <v>6</v>
      </c>
      <c r="G42" s="64">
        <f t="shared" si="1"/>
        <v>35.94</v>
      </c>
      <c r="H42" s="88"/>
    </row>
    <row r="43" spans="1:10" x14ac:dyDescent="0.25">
      <c r="A43" s="108" t="s">
        <v>1294</v>
      </c>
      <c r="B43" s="413">
        <v>220202</v>
      </c>
      <c r="C43" s="226" t="s">
        <v>1295</v>
      </c>
      <c r="D43" s="61" t="s">
        <v>8</v>
      </c>
      <c r="E43" s="491">
        <v>2.1800000000000002</v>
      </c>
      <c r="F43" s="63">
        <v>5</v>
      </c>
      <c r="G43" s="64">
        <f t="shared" si="1"/>
        <v>10.9</v>
      </c>
      <c r="H43" s="491">
        <v>6.6</v>
      </c>
      <c r="I43" s="493"/>
      <c r="J43" s="157"/>
    </row>
    <row r="44" spans="1:10" x14ac:dyDescent="0.25">
      <c r="A44" s="184"/>
      <c r="B44" s="108" t="s">
        <v>1296</v>
      </c>
      <c r="C44" s="226" t="s">
        <v>1297</v>
      </c>
      <c r="D44" s="126" t="s">
        <v>912</v>
      </c>
      <c r="E44" s="491">
        <v>3.35</v>
      </c>
      <c r="F44" s="63">
        <v>5</v>
      </c>
      <c r="G44" s="64">
        <f t="shared" si="1"/>
        <v>16.75</v>
      </c>
      <c r="H44" s="491"/>
      <c r="I44" s="493"/>
      <c r="J44" s="157"/>
    </row>
    <row r="45" spans="1:10" x14ac:dyDescent="0.25">
      <c r="A45" s="184"/>
      <c r="B45" s="108" t="s">
        <v>1298</v>
      </c>
      <c r="C45" s="226" t="s">
        <v>1299</v>
      </c>
      <c r="D45" s="126" t="s">
        <v>912</v>
      </c>
      <c r="E45" s="491">
        <v>3.76</v>
      </c>
      <c r="F45" s="63">
        <v>5</v>
      </c>
      <c r="G45" s="64">
        <f t="shared" si="1"/>
        <v>18.799999999999997</v>
      </c>
      <c r="H45" s="491"/>
      <c r="J45" s="157"/>
    </row>
    <row r="46" spans="1:10" x14ac:dyDescent="0.25">
      <c r="A46" s="108"/>
      <c r="B46" s="89">
        <v>220391</v>
      </c>
      <c r="C46" s="226" t="s">
        <v>1300</v>
      </c>
      <c r="D46" s="126" t="s">
        <v>912</v>
      </c>
      <c r="E46" s="491">
        <v>2.7</v>
      </c>
      <c r="F46" s="63">
        <v>5</v>
      </c>
      <c r="G46" s="64">
        <f t="shared" si="1"/>
        <v>13.5</v>
      </c>
      <c r="H46" s="240"/>
      <c r="I46" s="157"/>
      <c r="J46" s="157"/>
    </row>
    <row r="47" spans="1:10" x14ac:dyDescent="0.25">
      <c r="A47" s="88"/>
      <c r="B47" s="88"/>
      <c r="C47" s="492" t="s">
        <v>1301</v>
      </c>
      <c r="D47" s="126" t="s">
        <v>912</v>
      </c>
      <c r="E47" s="486">
        <v>4.78</v>
      </c>
      <c r="F47" s="487">
        <v>5</v>
      </c>
      <c r="G47" s="494">
        <f t="shared" ref="G47:G48" si="2">E47*F47</f>
        <v>23.900000000000002</v>
      </c>
      <c r="H47" s="88"/>
    </row>
    <row r="48" spans="1:10" ht="15.75" thickBot="1" x14ac:dyDescent="0.3">
      <c r="A48" s="88"/>
      <c r="B48" s="88"/>
      <c r="C48" s="492" t="s">
        <v>1302</v>
      </c>
      <c r="D48" s="126" t="s">
        <v>912</v>
      </c>
      <c r="E48" s="486">
        <v>3.45</v>
      </c>
      <c r="F48" s="487">
        <v>5</v>
      </c>
      <c r="G48" s="495">
        <f t="shared" si="2"/>
        <v>17.25</v>
      </c>
      <c r="H48" s="88"/>
    </row>
    <row r="49" spans="1:7" x14ac:dyDescent="0.25">
      <c r="A49" s="664" t="s">
        <v>56</v>
      </c>
      <c r="B49" s="665"/>
      <c r="C49" s="665"/>
      <c r="D49" s="665"/>
      <c r="E49" s="668"/>
      <c r="F49" s="253" t="s">
        <v>57</v>
      </c>
      <c r="G49" s="69">
        <f>SUM(G35:G48)</f>
        <v>883.29</v>
      </c>
    </row>
    <row r="50" spans="1:7" ht="15.75" thickBot="1" x14ac:dyDescent="0.3">
      <c r="A50" s="666" t="s">
        <v>56</v>
      </c>
      <c r="B50" s="667"/>
      <c r="C50" s="667"/>
      <c r="D50" s="667"/>
      <c r="E50" s="669"/>
      <c r="F50" s="255" t="s">
        <v>58</v>
      </c>
      <c r="G50" s="72">
        <f>G49*1.2</f>
        <v>1059.9479999999999</v>
      </c>
    </row>
    <row r="51" spans="1:7" x14ac:dyDescent="0.25">
      <c r="E51" s="489"/>
      <c r="G51" s="216"/>
    </row>
    <row r="52" spans="1:7" x14ac:dyDescent="0.25">
      <c r="E52" s="489"/>
      <c r="G52" s="216"/>
    </row>
    <row r="53" spans="1:7" x14ac:dyDescent="0.25">
      <c r="C53" s="78" t="s">
        <v>1303</v>
      </c>
      <c r="E53" s="489"/>
      <c r="G53" s="216"/>
    </row>
    <row r="54" spans="1:7" x14ac:dyDescent="0.25">
      <c r="C54" s="172" t="s">
        <v>1304</v>
      </c>
      <c r="E54" s="489"/>
      <c r="G54" s="216"/>
    </row>
    <row r="55" spans="1:7" x14ac:dyDescent="0.25">
      <c r="E55" s="489"/>
      <c r="G55" s="216"/>
    </row>
    <row r="56" spans="1:7" x14ac:dyDescent="0.25">
      <c r="C56" s="78" t="s">
        <v>1305</v>
      </c>
      <c r="E56" s="489"/>
      <c r="G56" s="216"/>
    </row>
    <row r="57" spans="1:7" x14ac:dyDescent="0.25">
      <c r="C57" s="172" t="s">
        <v>1306</v>
      </c>
      <c r="E57" s="489"/>
      <c r="G57" s="216"/>
    </row>
    <row r="58" spans="1:7" x14ac:dyDescent="0.25">
      <c r="E58" s="489"/>
      <c r="G58" s="216"/>
    </row>
    <row r="59" spans="1:7" x14ac:dyDescent="0.25">
      <c r="C59" s="146" t="s">
        <v>62</v>
      </c>
      <c r="E59" s="489"/>
      <c r="G59" s="216"/>
    </row>
    <row r="60" spans="1:7" x14ac:dyDescent="0.25">
      <c r="C60" s="147" t="s">
        <v>63</v>
      </c>
      <c r="E60" s="489"/>
      <c r="G60" s="216"/>
    </row>
    <row r="61" spans="1:7" x14ac:dyDescent="0.25">
      <c r="E61" s="489"/>
      <c r="G61" s="216"/>
    </row>
    <row r="62" spans="1:7" x14ac:dyDescent="0.25">
      <c r="C62" s="78" t="s">
        <v>1065</v>
      </c>
      <c r="E62" s="489"/>
      <c r="G62" s="216"/>
    </row>
    <row r="63" spans="1:7" x14ac:dyDescent="0.25">
      <c r="C63" t="s">
        <v>1307</v>
      </c>
      <c r="E63" s="489"/>
      <c r="G63" s="216"/>
    </row>
    <row r="64" spans="1:7" x14ac:dyDescent="0.25">
      <c r="C64" t="s">
        <v>1067</v>
      </c>
      <c r="E64" s="489"/>
      <c r="G64" s="216"/>
    </row>
    <row r="65" spans="3:7" x14ac:dyDescent="0.25">
      <c r="E65" s="489"/>
      <c r="G65" s="216"/>
    </row>
    <row r="66" spans="3:7" x14ac:dyDescent="0.25">
      <c r="C66" t="s">
        <v>1308</v>
      </c>
      <c r="E66" s="489"/>
      <c r="G66" s="216"/>
    </row>
    <row r="67" spans="3:7" ht="18.75" x14ac:dyDescent="0.3">
      <c r="C67" s="82" t="s">
        <v>70</v>
      </c>
      <c r="E67" s="489"/>
      <c r="G67" s="216"/>
    </row>
    <row r="68" spans="3:7" x14ac:dyDescent="0.25">
      <c r="E68" s="489"/>
      <c r="G68" s="216"/>
    </row>
    <row r="69" spans="3:7" x14ac:dyDescent="0.25">
      <c r="E69" s="489"/>
      <c r="G69" s="216"/>
    </row>
    <row r="70" spans="3:7" x14ac:dyDescent="0.25">
      <c r="E70" s="489"/>
      <c r="G70" s="216"/>
    </row>
    <row r="78" spans="3:7" x14ac:dyDescent="0.25">
      <c r="F78" s="442" t="s">
        <v>39</v>
      </c>
    </row>
    <row r="79" spans="3:7" x14ac:dyDescent="0.25">
      <c r="D79"/>
      <c r="E79"/>
      <c r="F79"/>
    </row>
    <row r="80" spans="3:7" x14ac:dyDescent="0.25">
      <c r="D80"/>
      <c r="E80"/>
      <c r="F80"/>
    </row>
    <row r="81" spans="4:7" x14ac:dyDescent="0.25">
      <c r="D81"/>
      <c r="E81"/>
      <c r="F81"/>
    </row>
    <row r="82" spans="4:7" x14ac:dyDescent="0.25">
      <c r="D82"/>
      <c r="E82"/>
      <c r="F82"/>
    </row>
    <row r="83" spans="4:7" x14ac:dyDescent="0.25">
      <c r="D83"/>
      <c r="E83"/>
      <c r="F83"/>
    </row>
    <row r="88" spans="4:7" s="47" customFormat="1" ht="18.75" x14ac:dyDescent="0.3">
      <c r="F88" s="49"/>
      <c r="G88" s="50"/>
    </row>
    <row r="89" spans="4:7" s="152" customFormat="1" x14ac:dyDescent="0.25"/>
    <row r="90" spans="4:7" s="157" customFormat="1" x14ac:dyDescent="0.25"/>
    <row r="91" spans="4:7" s="157" customFormat="1" x14ac:dyDescent="0.25"/>
    <row r="92" spans="4:7" s="157" customFormat="1" x14ac:dyDescent="0.25"/>
    <row r="93" spans="4:7" s="157" customFormat="1" x14ac:dyDescent="0.25"/>
    <row r="94" spans="4:7" s="157" customFormat="1" x14ac:dyDescent="0.25"/>
    <row r="95" spans="4:7" s="157" customFormat="1" x14ac:dyDescent="0.25"/>
    <row r="96" spans="4:7" s="157" customFormat="1" x14ac:dyDescent="0.25"/>
    <row r="97" spans="3:13" s="157" customFormat="1" x14ac:dyDescent="0.25"/>
    <row r="98" spans="3:13" s="157" customFormat="1" x14ac:dyDescent="0.25"/>
    <row r="99" spans="3:13" s="157" customFormat="1" x14ac:dyDescent="0.25"/>
    <row r="100" spans="3:13" x14ac:dyDescent="0.25">
      <c r="D100"/>
      <c r="E100"/>
      <c r="F100"/>
    </row>
    <row r="101" spans="3:13" x14ac:dyDescent="0.25">
      <c r="D101"/>
      <c r="E101"/>
      <c r="F101"/>
    </row>
    <row r="102" spans="3:13" x14ac:dyDescent="0.25">
      <c r="D102"/>
      <c r="E102"/>
      <c r="F102"/>
      <c r="K102" s="496"/>
      <c r="L102" s="496"/>
      <c r="M102" s="157"/>
    </row>
    <row r="103" spans="3:13" x14ac:dyDescent="0.25">
      <c r="C103" s="105"/>
      <c r="D103"/>
      <c r="G103" s="171"/>
    </row>
    <row r="104" spans="3:13" x14ac:dyDescent="0.25">
      <c r="C104" s="483"/>
      <c r="D104"/>
      <c r="G104" s="171"/>
    </row>
    <row r="105" spans="3:13" x14ac:dyDescent="0.25">
      <c r="C105" s="483"/>
      <c r="D105"/>
      <c r="G105" s="171"/>
    </row>
    <row r="106" spans="3:13" x14ac:dyDescent="0.25">
      <c r="C106" s="147"/>
      <c r="D106"/>
      <c r="G106" s="171"/>
    </row>
    <row r="107" spans="3:13" x14ac:dyDescent="0.25">
      <c r="C107" s="172"/>
      <c r="D107"/>
      <c r="G107" s="171"/>
    </row>
    <row r="108" spans="3:13" x14ac:dyDescent="0.25">
      <c r="C108" s="81"/>
      <c r="D108"/>
      <c r="G108" s="171"/>
    </row>
    <row r="109" spans="3:13" x14ac:dyDescent="0.25">
      <c r="C109" s="145"/>
      <c r="D109"/>
      <c r="G109" s="171"/>
    </row>
    <row r="110" spans="3:13" x14ac:dyDescent="0.25">
      <c r="C110" s="147"/>
      <c r="D110"/>
      <c r="G110" s="171"/>
    </row>
    <row r="111" spans="3:13" x14ac:dyDescent="0.25">
      <c r="D111"/>
      <c r="G111" s="171"/>
    </row>
    <row r="112" spans="3:13" x14ac:dyDescent="0.25">
      <c r="C112" s="70"/>
      <c r="D112"/>
      <c r="G112" s="171"/>
    </row>
    <row r="113" spans="3:7" x14ac:dyDescent="0.25">
      <c r="C113" s="147"/>
      <c r="D113"/>
      <c r="G113" s="171"/>
    </row>
    <row r="114" spans="3:7" x14ac:dyDescent="0.25">
      <c r="C114" s="172"/>
      <c r="D114"/>
      <c r="G114" s="171"/>
    </row>
    <row r="115" spans="3:7" x14ac:dyDescent="0.25">
      <c r="D115"/>
      <c r="G115" s="171"/>
    </row>
    <row r="116" spans="3:7" x14ac:dyDescent="0.25">
      <c r="D116"/>
      <c r="G116" s="171"/>
    </row>
    <row r="117" spans="3:7" ht="18.75" x14ac:dyDescent="0.3">
      <c r="C117" s="82"/>
      <c r="D117"/>
      <c r="G117" s="171"/>
    </row>
    <row r="118" spans="3:7" x14ac:dyDescent="0.25">
      <c r="C118" s="105"/>
      <c r="D118"/>
      <c r="G118" s="171"/>
    </row>
    <row r="119" spans="3:7" x14ac:dyDescent="0.25">
      <c r="C119" s="105"/>
      <c r="D119"/>
      <c r="G119" s="171"/>
    </row>
    <row r="120" spans="3:7" x14ac:dyDescent="0.25">
      <c r="C120" s="105"/>
      <c r="D120"/>
      <c r="G120" s="171"/>
    </row>
  </sheetData>
  <mergeCells count="4">
    <mergeCell ref="B31:E31"/>
    <mergeCell ref="B32:E32"/>
    <mergeCell ref="A49:E49"/>
    <mergeCell ref="A50:E50"/>
  </mergeCells>
  <hyperlinks>
    <hyperlink ref="C57" r:id="rId1"/>
    <hyperlink ref="C54" r:id="rId2"/>
    <hyperlink ref="C60" r:id="rId3"/>
  </hyperlinks>
  <pageMargins left="0.7" right="0.7" top="0.75" bottom="0.75" header="0.3" footer="0.3"/>
  <pageSetup paperSize="9" scale="70" orientation="portrait" verticalDpi="0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H36" sqref="H36"/>
    </sheetView>
  </sheetViews>
  <sheetFormatPr defaultColWidth="9.140625" defaultRowHeight="15" x14ac:dyDescent="0.25"/>
  <cols>
    <col min="1" max="1" width="10.28515625" style="105" customWidth="1"/>
    <col min="2" max="2" width="37.42578125" customWidth="1"/>
    <col min="3" max="3" width="4.85546875" customWidth="1"/>
    <col min="4" max="4" width="11" style="73" customWidth="1"/>
    <col min="5" max="5" width="9.5703125" style="442" bestFit="1" customWidth="1"/>
    <col min="6" max="6" width="8.7109375" style="171" customWidth="1"/>
    <col min="7" max="7" width="8.28515625" style="500" bestFit="1" customWidth="1"/>
    <col min="8" max="8" width="9.140625" style="145"/>
  </cols>
  <sheetData>
    <row r="1" spans="1:9" s="47" customFormat="1" ht="18.75" x14ac:dyDescent="0.3">
      <c r="E1" s="149"/>
      <c r="F1" s="50"/>
      <c r="G1" s="218"/>
      <c r="H1" s="246"/>
    </row>
    <row r="2" spans="1:9" s="152" customFormat="1" ht="60" x14ac:dyDescent="0.25">
      <c r="A2" s="51" t="s">
        <v>0</v>
      </c>
      <c r="B2" s="84" t="s">
        <v>1309</v>
      </c>
      <c r="C2" s="51" t="s">
        <v>2</v>
      </c>
      <c r="D2" s="53" t="s">
        <v>3</v>
      </c>
      <c r="E2" s="55" t="s">
        <v>87</v>
      </c>
      <c r="F2" s="56" t="s">
        <v>72</v>
      </c>
      <c r="G2" s="497" t="s">
        <v>818</v>
      </c>
      <c r="H2" s="498"/>
    </row>
    <row r="3" spans="1:9" s="157" customFormat="1" x14ac:dyDescent="0.25">
      <c r="A3" s="61" t="s">
        <v>1310</v>
      </c>
      <c r="B3" s="60" t="s">
        <v>1311</v>
      </c>
      <c r="C3" s="61" t="s">
        <v>8</v>
      </c>
      <c r="D3" s="491">
        <v>0.56000000000000005</v>
      </c>
      <c r="E3" s="63">
        <v>60</v>
      </c>
      <c r="F3" s="494">
        <f>D3*E3</f>
        <v>33.6</v>
      </c>
      <c r="G3" s="110">
        <v>0.9</v>
      </c>
      <c r="H3" s="499"/>
      <c r="I3" s="152"/>
    </row>
    <row r="4" spans="1:9" s="157" customFormat="1" x14ac:dyDescent="0.25">
      <c r="A4" s="61" t="s">
        <v>1312</v>
      </c>
      <c r="B4" s="60" t="s">
        <v>1313</v>
      </c>
      <c r="C4" s="61" t="s">
        <v>8</v>
      </c>
      <c r="D4" s="491">
        <v>0.28999999999999998</v>
      </c>
      <c r="E4" s="63">
        <v>45</v>
      </c>
      <c r="F4" s="494">
        <f>D4*E4</f>
        <v>13.049999999999999</v>
      </c>
      <c r="G4" s="110">
        <v>0.45</v>
      </c>
      <c r="H4" s="499"/>
      <c r="I4" s="429"/>
    </row>
    <row r="5" spans="1:9" s="157" customFormat="1" x14ac:dyDescent="0.25">
      <c r="A5" s="61" t="s">
        <v>1314</v>
      </c>
      <c r="B5" s="60" t="s">
        <v>1315</v>
      </c>
      <c r="C5" s="61" t="s">
        <v>8</v>
      </c>
      <c r="D5" s="491">
        <v>0.52</v>
      </c>
      <c r="E5" s="63">
        <v>95</v>
      </c>
      <c r="F5" s="494">
        <f t="shared" ref="F5:F14" si="0">D5*E5</f>
        <v>49.4</v>
      </c>
      <c r="G5" s="110">
        <v>0.8</v>
      </c>
      <c r="H5" s="499"/>
      <c r="I5" s="429"/>
    </row>
    <row r="6" spans="1:9" s="157" customFormat="1" x14ac:dyDescent="0.25">
      <c r="A6" s="61" t="s">
        <v>1316</v>
      </c>
      <c r="B6" s="92" t="s">
        <v>1317</v>
      </c>
      <c r="C6" s="61" t="s">
        <v>8</v>
      </c>
      <c r="D6" s="225">
        <v>0.21</v>
      </c>
      <c r="E6" s="487">
        <v>40</v>
      </c>
      <c r="F6" s="494">
        <f t="shared" si="0"/>
        <v>8.4</v>
      </c>
      <c r="G6" s="110">
        <v>0.35</v>
      </c>
      <c r="H6" s="499"/>
      <c r="I6" s="429"/>
    </row>
    <row r="7" spans="1:9" s="157" customFormat="1" x14ac:dyDescent="0.25">
      <c r="A7" s="61" t="s">
        <v>1318</v>
      </c>
      <c r="B7" s="60" t="s">
        <v>1319</v>
      </c>
      <c r="C7" s="61" t="s">
        <v>8</v>
      </c>
      <c r="D7" s="491">
        <v>0.4</v>
      </c>
      <c r="E7" s="63">
        <v>90</v>
      </c>
      <c r="F7" s="494">
        <f t="shared" si="0"/>
        <v>36</v>
      </c>
      <c r="G7" s="110">
        <v>0.65</v>
      </c>
      <c r="H7" s="499"/>
      <c r="I7" s="429"/>
    </row>
    <row r="8" spans="1:9" s="157" customFormat="1" x14ac:dyDescent="0.25">
      <c r="A8" s="446">
        <v>300431</v>
      </c>
      <c r="B8" s="60" t="s">
        <v>1320</v>
      </c>
      <c r="C8" s="61" t="s">
        <v>8</v>
      </c>
      <c r="D8" s="491">
        <v>0.38</v>
      </c>
      <c r="E8" s="63">
        <v>5</v>
      </c>
      <c r="F8" s="494">
        <f t="shared" si="0"/>
        <v>1.9</v>
      </c>
      <c r="G8" s="110">
        <v>0.6</v>
      </c>
      <c r="H8" s="499"/>
      <c r="I8" s="429"/>
    </row>
    <row r="9" spans="1:9" s="157" customFormat="1" x14ac:dyDescent="0.25">
      <c r="A9" s="61" t="s">
        <v>1321</v>
      </c>
      <c r="B9" s="60" t="s">
        <v>1322</v>
      </c>
      <c r="C9" s="61" t="s">
        <v>8</v>
      </c>
      <c r="D9" s="491">
        <v>0.49</v>
      </c>
      <c r="E9" s="63">
        <v>25</v>
      </c>
      <c r="F9" s="494">
        <f t="shared" si="0"/>
        <v>12.25</v>
      </c>
      <c r="G9" s="110">
        <v>0.8</v>
      </c>
      <c r="H9" s="499"/>
      <c r="I9" s="429"/>
    </row>
    <row r="10" spans="1:9" s="157" customFormat="1" x14ac:dyDescent="0.25">
      <c r="A10" s="61" t="s">
        <v>1323</v>
      </c>
      <c r="B10" s="60" t="s">
        <v>1324</v>
      </c>
      <c r="C10" s="61" t="s">
        <v>8</v>
      </c>
      <c r="D10" s="491">
        <v>0.68</v>
      </c>
      <c r="E10" s="63">
        <v>25</v>
      </c>
      <c r="F10" s="494">
        <f>D10*E10</f>
        <v>17</v>
      </c>
      <c r="G10" s="110">
        <v>1.1000000000000001</v>
      </c>
      <c r="H10" s="499"/>
      <c r="I10" s="429"/>
    </row>
    <row r="11" spans="1:9" s="157" customFormat="1" x14ac:dyDescent="0.25">
      <c r="A11" s="61" t="s">
        <v>1325</v>
      </c>
      <c r="B11" s="60" t="s">
        <v>1326</v>
      </c>
      <c r="C11" s="61" t="s">
        <v>8</v>
      </c>
      <c r="D11" s="491">
        <v>0.52</v>
      </c>
      <c r="E11" s="63">
        <v>10</v>
      </c>
      <c r="F11" s="494">
        <f>D11*E11</f>
        <v>5.2</v>
      </c>
      <c r="G11" s="110">
        <v>0.85</v>
      </c>
      <c r="H11" s="499"/>
      <c r="I11" s="429"/>
    </row>
    <row r="12" spans="1:9" x14ac:dyDescent="0.25">
      <c r="A12" s="446">
        <v>300437</v>
      </c>
      <c r="B12" s="92" t="s">
        <v>1327</v>
      </c>
      <c r="C12" s="61" t="s">
        <v>8</v>
      </c>
      <c r="D12" s="225">
        <v>0.68</v>
      </c>
      <c r="E12" s="487">
        <v>5</v>
      </c>
      <c r="F12" s="494">
        <f>D12*E12</f>
        <v>3.4000000000000004</v>
      </c>
      <c r="G12" s="486">
        <v>1.1000000000000001</v>
      </c>
      <c r="H12" s="499"/>
      <c r="I12" s="429"/>
    </row>
    <row r="13" spans="1:9" x14ac:dyDescent="0.25">
      <c r="A13" s="446">
        <v>300440</v>
      </c>
      <c r="B13" s="92" t="s">
        <v>1328</v>
      </c>
      <c r="C13" s="61" t="s">
        <v>8</v>
      </c>
      <c r="D13" s="225">
        <v>0.43</v>
      </c>
      <c r="E13" s="487">
        <v>40</v>
      </c>
      <c r="F13" s="494">
        <f>D13*E13</f>
        <v>17.2</v>
      </c>
      <c r="G13" s="486">
        <v>0.7</v>
      </c>
      <c r="H13" s="499"/>
      <c r="I13" s="429"/>
    </row>
    <row r="14" spans="1:9" s="157" customFormat="1" x14ac:dyDescent="0.25">
      <c r="A14" s="61" t="s">
        <v>1329</v>
      </c>
      <c r="B14" s="60" t="s">
        <v>1330</v>
      </c>
      <c r="C14" s="61" t="s">
        <v>8</v>
      </c>
      <c r="D14" s="491">
        <v>0.49</v>
      </c>
      <c r="E14" s="63">
        <v>45</v>
      </c>
      <c r="F14" s="494">
        <f t="shared" si="0"/>
        <v>22.05</v>
      </c>
      <c r="G14" s="110">
        <v>0.75</v>
      </c>
      <c r="H14" s="499"/>
      <c r="I14" s="429"/>
    </row>
    <row r="15" spans="1:9" x14ac:dyDescent="0.25">
      <c r="A15" s="446">
        <v>300442</v>
      </c>
      <c r="B15" s="88" t="s">
        <v>1331</v>
      </c>
      <c r="C15" s="61" t="s">
        <v>8</v>
      </c>
      <c r="D15" s="225">
        <v>0.42</v>
      </c>
      <c r="E15" s="487">
        <v>15</v>
      </c>
      <c r="F15" s="494">
        <f>D15*E15</f>
        <v>6.3</v>
      </c>
      <c r="G15" s="486">
        <v>0.7</v>
      </c>
      <c r="H15" s="499"/>
      <c r="I15" s="429"/>
    </row>
    <row r="16" spans="1:9" s="157" customFormat="1" ht="15.75" thickBot="1" x14ac:dyDescent="0.3">
      <c r="A16" s="61" t="s">
        <v>1332</v>
      </c>
      <c r="B16" s="240" t="s">
        <v>1333</v>
      </c>
      <c r="C16" s="61" t="s">
        <v>8</v>
      </c>
      <c r="D16" s="491">
        <v>0.39</v>
      </c>
      <c r="E16" s="63">
        <v>5</v>
      </c>
      <c r="F16" s="495">
        <f>D16*E16</f>
        <v>1.9500000000000002</v>
      </c>
      <c r="G16" s="110">
        <v>0.65</v>
      </c>
      <c r="H16" s="499"/>
      <c r="I16" s="429"/>
    </row>
    <row r="17" spans="1:6" x14ac:dyDescent="0.25">
      <c r="A17" s="664"/>
      <c r="B17" s="665"/>
      <c r="C17" s="665"/>
      <c r="D17" s="668"/>
      <c r="E17" s="253" t="s">
        <v>57</v>
      </c>
      <c r="F17" s="69">
        <f>SUM(F3:F16)</f>
        <v>227.7</v>
      </c>
    </row>
    <row r="18" spans="1:6" ht="15.75" thickBot="1" x14ac:dyDescent="0.3">
      <c r="A18" s="666"/>
      <c r="B18" s="667"/>
      <c r="C18" s="667"/>
      <c r="D18" s="669"/>
      <c r="E18" s="255" t="s">
        <v>58</v>
      </c>
      <c r="F18" s="144">
        <f>F17*1.2</f>
        <v>273.23999999999995</v>
      </c>
    </row>
    <row r="20" spans="1:6" x14ac:dyDescent="0.25">
      <c r="B20" s="78" t="s">
        <v>1061</v>
      </c>
    </row>
    <row r="21" spans="1:6" x14ac:dyDescent="0.25">
      <c r="B21" s="172" t="s">
        <v>1334</v>
      </c>
    </row>
    <row r="22" spans="1:6" x14ac:dyDescent="0.25">
      <c r="B22" s="172" t="s">
        <v>1062</v>
      </c>
    </row>
    <row r="24" spans="1:6" x14ac:dyDescent="0.25">
      <c r="B24" t="s">
        <v>220</v>
      </c>
    </row>
    <row r="25" spans="1:6" ht="18.75" x14ac:dyDescent="0.3">
      <c r="B25" s="82" t="s">
        <v>906</v>
      </c>
    </row>
  </sheetData>
  <mergeCells count="2">
    <mergeCell ref="A17:D17"/>
    <mergeCell ref="A18:D18"/>
  </mergeCells>
  <hyperlinks>
    <hyperlink ref="B21" r:id="rId1"/>
    <hyperlink ref="B22" r:id="rId2"/>
  </hyperlinks>
  <pageMargins left="0.7" right="0.7" top="0.75" bottom="0.75" header="0.3" footer="0.3"/>
  <pageSetup paperSize="9" scale="97" orientation="portrait" verticalDpi="0" r:id="rId3"/>
  <colBreaks count="1" manualBreakCount="1">
    <brk id="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48" zoomScaleNormal="100" workbookViewId="0">
      <selection activeCell="D69" sqref="D69"/>
    </sheetView>
  </sheetViews>
  <sheetFormatPr defaultColWidth="9.140625" defaultRowHeight="15" x14ac:dyDescent="0.25"/>
  <cols>
    <col min="1" max="1" width="9.7109375" style="73" bestFit="1" customWidth="1"/>
    <col min="2" max="2" width="11.140625" style="73" customWidth="1"/>
    <col min="3" max="3" width="27.85546875" style="70" customWidth="1"/>
    <col min="4" max="4" width="12" style="73" customWidth="1"/>
    <col min="5" max="5" width="11.85546875" style="480" customWidth="1"/>
    <col min="6" max="6" width="8.7109375" style="76" customWidth="1"/>
    <col min="7" max="7" width="10.42578125" style="76" customWidth="1"/>
    <col min="8" max="8" width="10.7109375" style="79" customWidth="1"/>
    <col min="9" max="9" width="9.140625" style="79"/>
    <col min="10" max="16384" width="9.140625" style="70"/>
  </cols>
  <sheetData>
    <row r="1" spans="1:10" s="47" customFormat="1" ht="18.75" x14ac:dyDescent="0.3">
      <c r="E1" s="501"/>
      <c r="F1" s="49"/>
      <c r="G1" s="502"/>
      <c r="H1" s="50"/>
      <c r="I1" s="50"/>
    </row>
    <row r="2" spans="1:10" s="504" customFormat="1" ht="48.75" customHeight="1" x14ac:dyDescent="0.25">
      <c r="A2" s="51" t="s">
        <v>0</v>
      </c>
      <c r="B2" s="51" t="s">
        <v>0</v>
      </c>
      <c r="C2" s="84" t="s">
        <v>1335</v>
      </c>
      <c r="D2" s="51" t="s">
        <v>2</v>
      </c>
      <c r="E2" s="85" t="s">
        <v>3</v>
      </c>
      <c r="F2" s="378" t="s">
        <v>938</v>
      </c>
      <c r="G2" s="55" t="s">
        <v>87</v>
      </c>
      <c r="H2" s="56" t="s">
        <v>72</v>
      </c>
      <c r="I2" s="503"/>
    </row>
    <row r="3" spans="1:10" s="66" customFormat="1" x14ac:dyDescent="0.25">
      <c r="A3" s="61" t="s">
        <v>1336</v>
      </c>
      <c r="B3" s="61" t="s">
        <v>1337</v>
      </c>
      <c r="C3" s="60" t="s">
        <v>1338</v>
      </c>
      <c r="D3" s="61" t="s">
        <v>912</v>
      </c>
      <c r="E3" s="110">
        <v>1.1000000000000001</v>
      </c>
      <c r="F3" s="380">
        <v>0.2</v>
      </c>
      <c r="G3" s="111">
        <v>500</v>
      </c>
      <c r="H3" s="64">
        <f t="shared" ref="H3:H66" si="0">G3*E3</f>
        <v>550</v>
      </c>
      <c r="I3" s="79">
        <f t="shared" ref="I3:I66" si="1">H3*1.2</f>
        <v>660</v>
      </c>
    </row>
    <row r="4" spans="1:10" s="66" customFormat="1" x14ac:dyDescent="0.25">
      <c r="A4" s="61" t="s">
        <v>1339</v>
      </c>
      <c r="B4" s="61" t="s">
        <v>1340</v>
      </c>
      <c r="C4" s="60" t="s">
        <v>1341</v>
      </c>
      <c r="D4" s="61" t="s">
        <v>912</v>
      </c>
      <c r="E4" s="110">
        <v>1</v>
      </c>
      <c r="F4" s="380">
        <v>0.2</v>
      </c>
      <c r="G4" s="111">
        <v>2</v>
      </c>
      <c r="H4" s="64">
        <f t="shared" si="0"/>
        <v>2</v>
      </c>
      <c r="I4" s="79">
        <f t="shared" si="1"/>
        <v>2.4</v>
      </c>
    </row>
    <row r="5" spans="1:10" s="66" customFormat="1" x14ac:dyDescent="0.25">
      <c r="A5" s="61" t="s">
        <v>1342</v>
      </c>
      <c r="B5" s="61" t="s">
        <v>1343</v>
      </c>
      <c r="C5" s="60" t="s">
        <v>1344</v>
      </c>
      <c r="D5" s="61" t="s">
        <v>912</v>
      </c>
      <c r="E5" s="110">
        <v>1.2</v>
      </c>
      <c r="F5" s="380">
        <v>0.2</v>
      </c>
      <c r="G5" s="111">
        <v>40</v>
      </c>
      <c r="H5" s="64">
        <f t="shared" si="0"/>
        <v>48</v>
      </c>
      <c r="I5" s="79">
        <f t="shared" si="1"/>
        <v>57.599999999999994</v>
      </c>
    </row>
    <row r="6" spans="1:10" x14ac:dyDescent="0.25">
      <c r="A6" s="225"/>
      <c r="B6" s="225">
        <v>220182</v>
      </c>
      <c r="C6" s="184" t="s">
        <v>1345</v>
      </c>
      <c r="D6" s="225" t="s">
        <v>8</v>
      </c>
      <c r="E6" s="447">
        <v>1</v>
      </c>
      <c r="F6" s="380">
        <v>0.2</v>
      </c>
      <c r="G6" s="415">
        <v>5</v>
      </c>
      <c r="H6" s="64">
        <f t="shared" si="0"/>
        <v>5</v>
      </c>
      <c r="I6" s="79">
        <f t="shared" si="1"/>
        <v>6</v>
      </c>
    </row>
    <row r="7" spans="1:10" s="66" customFormat="1" x14ac:dyDescent="0.25">
      <c r="A7" s="61">
        <v>300459</v>
      </c>
      <c r="B7" s="61" t="s">
        <v>1346</v>
      </c>
      <c r="C7" s="60" t="s">
        <v>1347</v>
      </c>
      <c r="D7" s="61" t="s">
        <v>912</v>
      </c>
      <c r="E7" s="110">
        <v>2</v>
      </c>
      <c r="F7" s="380">
        <v>0.2</v>
      </c>
      <c r="G7" s="111">
        <v>100</v>
      </c>
      <c r="H7" s="64">
        <f t="shared" si="0"/>
        <v>200</v>
      </c>
      <c r="I7" s="79">
        <f t="shared" si="1"/>
        <v>240</v>
      </c>
    </row>
    <row r="8" spans="1:10" s="66" customFormat="1" x14ac:dyDescent="0.25">
      <c r="A8" s="61">
        <v>300460</v>
      </c>
      <c r="B8" s="61" t="s">
        <v>1348</v>
      </c>
      <c r="C8" s="60" t="s">
        <v>1349</v>
      </c>
      <c r="D8" s="61" t="s">
        <v>912</v>
      </c>
      <c r="E8" s="110">
        <v>2.2000000000000002</v>
      </c>
      <c r="F8" s="380">
        <v>0.2</v>
      </c>
      <c r="G8" s="111">
        <v>5</v>
      </c>
      <c r="H8" s="64">
        <f t="shared" si="0"/>
        <v>11</v>
      </c>
      <c r="I8" s="79">
        <f t="shared" si="1"/>
        <v>13.2</v>
      </c>
    </row>
    <row r="9" spans="1:10" s="66" customFormat="1" x14ac:dyDescent="0.25">
      <c r="A9" s="61" t="s">
        <v>1350</v>
      </c>
      <c r="B9" s="61" t="s">
        <v>1351</v>
      </c>
      <c r="C9" s="60" t="s">
        <v>1352</v>
      </c>
      <c r="D9" s="61" t="s">
        <v>912</v>
      </c>
      <c r="E9" s="110">
        <v>1.1499999999999999</v>
      </c>
      <c r="F9" s="380">
        <v>0.2</v>
      </c>
      <c r="G9" s="111">
        <v>2</v>
      </c>
      <c r="H9" s="64">
        <f t="shared" si="0"/>
        <v>2.2999999999999998</v>
      </c>
      <c r="I9" s="79">
        <f t="shared" si="1"/>
        <v>2.76</v>
      </c>
    </row>
    <row r="10" spans="1:10" s="66" customFormat="1" x14ac:dyDescent="0.25">
      <c r="A10" s="61">
        <v>300462</v>
      </c>
      <c r="B10" s="61" t="s">
        <v>1353</v>
      </c>
      <c r="C10" s="60" t="s">
        <v>1354</v>
      </c>
      <c r="D10" s="61" t="s">
        <v>912</v>
      </c>
      <c r="E10" s="110">
        <v>0.65</v>
      </c>
      <c r="F10" s="380">
        <v>0.2</v>
      </c>
      <c r="G10" s="111">
        <v>140</v>
      </c>
      <c r="H10" s="64">
        <f t="shared" si="0"/>
        <v>91</v>
      </c>
      <c r="I10" s="79">
        <f t="shared" si="1"/>
        <v>109.2</v>
      </c>
    </row>
    <row r="11" spans="1:10" s="66" customFormat="1" x14ac:dyDescent="0.25">
      <c r="A11" s="61" t="s">
        <v>1355</v>
      </c>
      <c r="B11" s="61" t="s">
        <v>1356</v>
      </c>
      <c r="C11" s="60" t="s">
        <v>1357</v>
      </c>
      <c r="D11" s="61" t="s">
        <v>912</v>
      </c>
      <c r="E11" s="110">
        <v>8</v>
      </c>
      <c r="F11" s="380">
        <v>0.2</v>
      </c>
      <c r="G11" s="111">
        <v>2</v>
      </c>
      <c r="H11" s="64">
        <f t="shared" si="0"/>
        <v>16</v>
      </c>
      <c r="I11" s="79">
        <f t="shared" si="1"/>
        <v>19.2</v>
      </c>
    </row>
    <row r="12" spans="1:10" s="66" customFormat="1" x14ac:dyDescent="0.25">
      <c r="A12" s="61">
        <v>300464</v>
      </c>
      <c r="B12" s="61" t="s">
        <v>1358</v>
      </c>
      <c r="C12" s="240" t="s">
        <v>1359</v>
      </c>
      <c r="D12" s="61" t="s">
        <v>912</v>
      </c>
      <c r="E12" s="110">
        <v>1.2</v>
      </c>
      <c r="F12" s="380">
        <v>0.2</v>
      </c>
      <c r="G12" s="128">
        <v>2</v>
      </c>
      <c r="H12" s="64">
        <f t="shared" si="0"/>
        <v>2.4</v>
      </c>
      <c r="I12" s="79">
        <f t="shared" si="1"/>
        <v>2.88</v>
      </c>
    </row>
    <row r="13" spans="1:10" x14ac:dyDescent="0.25">
      <c r="A13" s="225"/>
      <c r="B13" s="225">
        <v>220184</v>
      </c>
      <c r="C13" s="60" t="s">
        <v>1360</v>
      </c>
      <c r="D13" s="225" t="s">
        <v>912</v>
      </c>
      <c r="E13" s="447">
        <v>2.5</v>
      </c>
      <c r="F13" s="380">
        <v>0.2</v>
      </c>
      <c r="G13" s="415">
        <v>2</v>
      </c>
      <c r="H13" s="64">
        <f t="shared" si="0"/>
        <v>5</v>
      </c>
      <c r="I13" s="79">
        <f t="shared" si="1"/>
        <v>6</v>
      </c>
      <c r="J13" s="66"/>
    </row>
    <row r="14" spans="1:10" s="66" customFormat="1" x14ac:dyDescent="0.25">
      <c r="A14" s="61" t="s">
        <v>1361</v>
      </c>
      <c r="B14" s="61" t="s">
        <v>1362</v>
      </c>
      <c r="C14" s="60" t="s">
        <v>1363</v>
      </c>
      <c r="D14" s="61" t="s">
        <v>912</v>
      </c>
      <c r="E14" s="110">
        <v>1</v>
      </c>
      <c r="F14" s="380">
        <v>0.2</v>
      </c>
      <c r="G14" s="111">
        <v>20</v>
      </c>
      <c r="H14" s="64">
        <f t="shared" si="0"/>
        <v>20</v>
      </c>
      <c r="I14" s="79">
        <f t="shared" si="1"/>
        <v>24</v>
      </c>
    </row>
    <row r="15" spans="1:10" s="66" customFormat="1" x14ac:dyDescent="0.25">
      <c r="A15" s="61">
        <v>300466</v>
      </c>
      <c r="B15" s="61" t="s">
        <v>1364</v>
      </c>
      <c r="C15" s="60" t="s">
        <v>1365</v>
      </c>
      <c r="D15" s="61" t="s">
        <v>912</v>
      </c>
      <c r="E15" s="110">
        <v>1</v>
      </c>
      <c r="F15" s="380">
        <v>0.2</v>
      </c>
      <c r="G15" s="111">
        <v>2</v>
      </c>
      <c r="H15" s="64">
        <f t="shared" si="0"/>
        <v>2</v>
      </c>
      <c r="I15" s="79">
        <f t="shared" si="1"/>
        <v>2.4</v>
      </c>
    </row>
    <row r="16" spans="1:10" s="66" customFormat="1" x14ac:dyDescent="0.25">
      <c r="A16" s="61">
        <v>300467</v>
      </c>
      <c r="B16" s="61" t="s">
        <v>1366</v>
      </c>
      <c r="C16" s="240" t="s">
        <v>1367</v>
      </c>
      <c r="D16" s="61" t="s">
        <v>912</v>
      </c>
      <c r="E16" s="110">
        <v>0.6</v>
      </c>
      <c r="F16" s="380">
        <v>0.2</v>
      </c>
      <c r="G16" s="128">
        <v>2</v>
      </c>
      <c r="H16" s="64">
        <f t="shared" si="0"/>
        <v>1.2</v>
      </c>
      <c r="I16" s="79">
        <f t="shared" si="1"/>
        <v>1.44</v>
      </c>
    </row>
    <row r="17" spans="1:10" s="66" customFormat="1" ht="16.5" customHeight="1" x14ac:dyDescent="0.25">
      <c r="A17" s="61" t="s">
        <v>1368</v>
      </c>
      <c r="B17" s="61" t="s">
        <v>1369</v>
      </c>
      <c r="C17" s="60" t="s">
        <v>1370</v>
      </c>
      <c r="D17" s="61" t="s">
        <v>912</v>
      </c>
      <c r="E17" s="110">
        <v>1</v>
      </c>
      <c r="F17" s="380">
        <v>0.2</v>
      </c>
      <c r="G17" s="111">
        <v>2</v>
      </c>
      <c r="H17" s="64">
        <f t="shared" si="0"/>
        <v>2</v>
      </c>
      <c r="I17" s="79">
        <f t="shared" si="1"/>
        <v>2.4</v>
      </c>
    </row>
    <row r="18" spans="1:10" s="66" customFormat="1" x14ac:dyDescent="0.25">
      <c r="A18" s="61" t="s">
        <v>1371</v>
      </c>
      <c r="B18" s="61" t="s">
        <v>1372</v>
      </c>
      <c r="C18" s="60" t="s">
        <v>1373</v>
      </c>
      <c r="D18" s="61" t="s">
        <v>912</v>
      </c>
      <c r="E18" s="110">
        <v>0.79</v>
      </c>
      <c r="F18" s="380">
        <v>0.2</v>
      </c>
      <c r="G18" s="111">
        <v>2</v>
      </c>
      <c r="H18" s="64">
        <f t="shared" si="0"/>
        <v>1.58</v>
      </c>
      <c r="I18" s="79">
        <f t="shared" si="1"/>
        <v>1.8959999999999999</v>
      </c>
    </row>
    <row r="19" spans="1:10" x14ac:dyDescent="0.25">
      <c r="A19" s="61" t="s">
        <v>1374</v>
      </c>
      <c r="B19" s="61" t="s">
        <v>1375</v>
      </c>
      <c r="C19" s="60" t="s">
        <v>1376</v>
      </c>
      <c r="D19" s="61" t="s">
        <v>912</v>
      </c>
      <c r="E19" s="110">
        <v>1</v>
      </c>
      <c r="F19" s="380">
        <v>0.2</v>
      </c>
      <c r="G19" s="111">
        <v>2</v>
      </c>
      <c r="H19" s="64">
        <f t="shared" si="0"/>
        <v>2</v>
      </c>
      <c r="I19" s="79">
        <f t="shared" si="1"/>
        <v>2.4</v>
      </c>
      <c r="J19" s="66"/>
    </row>
    <row r="20" spans="1:10" s="66" customFormat="1" x14ac:dyDescent="0.25">
      <c r="A20" s="505"/>
      <c r="B20" s="225">
        <v>221177</v>
      </c>
      <c r="C20" s="240" t="s">
        <v>1377</v>
      </c>
      <c r="D20" s="61" t="s">
        <v>8</v>
      </c>
      <c r="E20" s="110">
        <v>0.95</v>
      </c>
      <c r="F20" s="380">
        <v>0.2</v>
      </c>
      <c r="G20" s="128">
        <v>2</v>
      </c>
      <c r="H20" s="64">
        <f t="shared" si="0"/>
        <v>1.9</v>
      </c>
      <c r="I20" s="79">
        <f t="shared" si="1"/>
        <v>2.2799999999999998</v>
      </c>
    </row>
    <row r="21" spans="1:10" s="66" customFormat="1" x14ac:dyDescent="0.25">
      <c r="A21" s="506"/>
      <c r="B21" s="61" t="s">
        <v>1378</v>
      </c>
      <c r="C21" s="60" t="s">
        <v>1379</v>
      </c>
      <c r="D21" s="61" t="s">
        <v>912</v>
      </c>
      <c r="E21" s="110">
        <v>1.6</v>
      </c>
      <c r="F21" s="380">
        <v>0.2</v>
      </c>
      <c r="G21" s="111">
        <v>10</v>
      </c>
      <c r="H21" s="64">
        <f t="shared" si="0"/>
        <v>16</v>
      </c>
      <c r="I21" s="79">
        <f t="shared" si="1"/>
        <v>19.2</v>
      </c>
    </row>
    <row r="22" spans="1:10" s="66" customFormat="1" x14ac:dyDescent="0.25">
      <c r="A22" s="449"/>
      <c r="B22" s="449" t="s">
        <v>1380</v>
      </c>
      <c r="C22" s="507" t="s">
        <v>1381</v>
      </c>
      <c r="D22" s="449" t="s">
        <v>1382</v>
      </c>
      <c r="E22" s="452">
        <v>1.2</v>
      </c>
      <c r="F22" s="453">
        <v>0.1</v>
      </c>
      <c r="G22" s="508">
        <v>10</v>
      </c>
      <c r="H22" s="455">
        <f t="shared" si="0"/>
        <v>12</v>
      </c>
      <c r="I22" s="509">
        <f>H22*1.1</f>
        <v>13.200000000000001</v>
      </c>
    </row>
    <row r="23" spans="1:10" s="66" customFormat="1" x14ac:dyDescent="0.25">
      <c r="A23" s="506"/>
      <c r="B23" s="61" t="s">
        <v>1383</v>
      </c>
      <c r="C23" s="60" t="s">
        <v>1384</v>
      </c>
      <c r="D23" s="61" t="s">
        <v>912</v>
      </c>
      <c r="E23" s="110">
        <v>1.9</v>
      </c>
      <c r="F23" s="380">
        <v>0.2</v>
      </c>
      <c r="G23" s="111">
        <v>100</v>
      </c>
      <c r="H23" s="64">
        <f t="shared" si="0"/>
        <v>190</v>
      </c>
      <c r="I23" s="79">
        <f t="shared" si="1"/>
        <v>228</v>
      </c>
    </row>
    <row r="24" spans="1:10" s="66" customFormat="1" x14ac:dyDescent="0.25">
      <c r="A24" s="506"/>
      <c r="B24" s="61" t="s">
        <v>1385</v>
      </c>
      <c r="C24" s="60" t="s">
        <v>1386</v>
      </c>
      <c r="D24" s="61" t="s">
        <v>912</v>
      </c>
      <c r="E24" s="110">
        <v>2</v>
      </c>
      <c r="F24" s="380">
        <v>0.2</v>
      </c>
      <c r="G24" s="111">
        <v>25</v>
      </c>
      <c r="H24" s="64">
        <f t="shared" si="0"/>
        <v>50</v>
      </c>
      <c r="I24" s="79">
        <f t="shared" si="1"/>
        <v>60</v>
      </c>
    </row>
    <row r="25" spans="1:10" s="66" customFormat="1" x14ac:dyDescent="0.25">
      <c r="A25" s="506"/>
      <c r="B25" s="61" t="s">
        <v>1387</v>
      </c>
      <c r="C25" s="60" t="s">
        <v>1388</v>
      </c>
      <c r="D25" s="61" t="s">
        <v>912</v>
      </c>
      <c r="E25" s="110">
        <v>0.75</v>
      </c>
      <c r="F25" s="380">
        <v>0.2</v>
      </c>
      <c r="G25" s="111">
        <v>400</v>
      </c>
      <c r="H25" s="64">
        <f t="shared" si="0"/>
        <v>300</v>
      </c>
      <c r="I25" s="79">
        <f t="shared" si="1"/>
        <v>360</v>
      </c>
    </row>
    <row r="26" spans="1:10" x14ac:dyDescent="0.25">
      <c r="A26" s="225"/>
      <c r="B26" s="225">
        <v>220102</v>
      </c>
      <c r="C26" s="184" t="s">
        <v>1389</v>
      </c>
      <c r="D26" s="225" t="s">
        <v>912</v>
      </c>
      <c r="E26" s="447">
        <v>0.75</v>
      </c>
      <c r="F26" s="380">
        <v>0.2</v>
      </c>
      <c r="G26" s="415">
        <v>15</v>
      </c>
      <c r="H26" s="64">
        <f t="shared" si="0"/>
        <v>11.25</v>
      </c>
      <c r="I26" s="79">
        <f t="shared" si="1"/>
        <v>13.5</v>
      </c>
      <c r="J26" s="66"/>
    </row>
    <row r="27" spans="1:10" s="66" customFormat="1" x14ac:dyDescent="0.25">
      <c r="A27" s="506"/>
      <c r="B27" s="61" t="s">
        <v>1390</v>
      </c>
      <c r="C27" s="60" t="s">
        <v>1391</v>
      </c>
      <c r="D27" s="61" t="s">
        <v>1392</v>
      </c>
      <c r="E27" s="110">
        <v>0.49</v>
      </c>
      <c r="F27" s="380">
        <v>0.2</v>
      </c>
      <c r="G27" s="111">
        <v>40</v>
      </c>
      <c r="H27" s="64">
        <f t="shared" si="0"/>
        <v>19.600000000000001</v>
      </c>
      <c r="I27" s="79">
        <f t="shared" si="1"/>
        <v>23.52</v>
      </c>
    </row>
    <row r="28" spans="1:10" x14ac:dyDescent="0.25">
      <c r="A28" s="225"/>
      <c r="B28" s="225">
        <v>220186</v>
      </c>
      <c r="C28" s="60" t="s">
        <v>1393</v>
      </c>
      <c r="D28" s="225" t="s">
        <v>912</v>
      </c>
      <c r="E28" s="447">
        <v>1.39</v>
      </c>
      <c r="F28" s="380">
        <v>0.2</v>
      </c>
      <c r="G28" s="415">
        <v>2</v>
      </c>
      <c r="H28" s="64">
        <f t="shared" si="0"/>
        <v>2.78</v>
      </c>
      <c r="I28" s="79">
        <f t="shared" si="1"/>
        <v>3.3359999999999999</v>
      </c>
      <c r="J28" s="66"/>
    </row>
    <row r="29" spans="1:10" s="66" customFormat="1" x14ac:dyDescent="0.25">
      <c r="A29" s="506"/>
      <c r="B29" s="61" t="s">
        <v>1394</v>
      </c>
      <c r="C29" s="60" t="s">
        <v>1395</v>
      </c>
      <c r="D29" s="61" t="s">
        <v>912</v>
      </c>
      <c r="E29" s="110">
        <v>1.7</v>
      </c>
      <c r="F29" s="380">
        <v>0.2</v>
      </c>
      <c r="G29" s="111">
        <v>60</v>
      </c>
      <c r="H29" s="64">
        <f t="shared" si="0"/>
        <v>102</v>
      </c>
      <c r="I29" s="79">
        <f t="shared" si="1"/>
        <v>122.39999999999999</v>
      </c>
    </row>
    <row r="30" spans="1:10" s="66" customFormat="1" x14ac:dyDescent="0.25">
      <c r="A30" s="506"/>
      <c r="B30" s="61" t="s">
        <v>1396</v>
      </c>
      <c r="C30" s="60" t="s">
        <v>1397</v>
      </c>
      <c r="D30" s="61" t="s">
        <v>912</v>
      </c>
      <c r="E30" s="110">
        <v>0.49</v>
      </c>
      <c r="F30" s="380">
        <v>0.2</v>
      </c>
      <c r="G30" s="111">
        <v>20</v>
      </c>
      <c r="H30" s="64">
        <f t="shared" si="0"/>
        <v>9.8000000000000007</v>
      </c>
      <c r="I30" s="79">
        <f t="shared" si="1"/>
        <v>11.76</v>
      </c>
    </row>
    <row r="31" spans="1:10" x14ac:dyDescent="0.25">
      <c r="A31" s="225"/>
      <c r="B31" s="225">
        <v>220496</v>
      </c>
      <c r="C31" s="60" t="s">
        <v>1398</v>
      </c>
      <c r="D31" s="225" t="s">
        <v>912</v>
      </c>
      <c r="E31" s="447">
        <v>39</v>
      </c>
      <c r="F31" s="380">
        <v>0.2</v>
      </c>
      <c r="G31" s="415">
        <v>2</v>
      </c>
      <c r="H31" s="64">
        <f t="shared" si="0"/>
        <v>78</v>
      </c>
      <c r="I31" s="79">
        <f t="shared" si="1"/>
        <v>93.6</v>
      </c>
      <c r="J31" s="66"/>
    </row>
    <row r="32" spans="1:10" x14ac:dyDescent="0.25">
      <c r="A32" s="225"/>
      <c r="B32" s="225">
        <v>220522</v>
      </c>
      <c r="C32" s="60" t="s">
        <v>1399</v>
      </c>
      <c r="D32" s="225" t="s">
        <v>912</v>
      </c>
      <c r="E32" s="447">
        <v>2.9</v>
      </c>
      <c r="F32" s="380">
        <v>0.2</v>
      </c>
      <c r="G32" s="415">
        <v>2</v>
      </c>
      <c r="H32" s="64">
        <f t="shared" si="0"/>
        <v>5.8</v>
      </c>
      <c r="I32" s="79">
        <f t="shared" si="1"/>
        <v>6.96</v>
      </c>
      <c r="J32" s="66"/>
    </row>
    <row r="33" spans="1:9" s="66" customFormat="1" x14ac:dyDescent="0.25">
      <c r="A33" s="506"/>
      <c r="B33" s="61" t="s">
        <v>1400</v>
      </c>
      <c r="C33" s="60" t="s">
        <v>1401</v>
      </c>
      <c r="D33" s="61" t="s">
        <v>912</v>
      </c>
      <c r="E33" s="110">
        <v>0.69</v>
      </c>
      <c r="F33" s="380">
        <v>0.2</v>
      </c>
      <c r="G33" s="111">
        <v>500</v>
      </c>
      <c r="H33" s="64">
        <f t="shared" si="0"/>
        <v>345</v>
      </c>
      <c r="I33" s="79">
        <f t="shared" si="1"/>
        <v>414</v>
      </c>
    </row>
    <row r="34" spans="1:9" s="66" customFormat="1" x14ac:dyDescent="0.25">
      <c r="A34" s="506"/>
      <c r="B34" s="61" t="s">
        <v>1402</v>
      </c>
      <c r="C34" s="60" t="s">
        <v>1403</v>
      </c>
      <c r="D34" s="61" t="s">
        <v>912</v>
      </c>
      <c r="E34" s="110">
        <v>0.75</v>
      </c>
      <c r="F34" s="380">
        <v>0.2</v>
      </c>
      <c r="G34" s="111">
        <v>10</v>
      </c>
      <c r="H34" s="64">
        <f t="shared" si="0"/>
        <v>7.5</v>
      </c>
      <c r="I34" s="79">
        <f t="shared" si="1"/>
        <v>9</v>
      </c>
    </row>
    <row r="35" spans="1:9" s="66" customFormat="1" x14ac:dyDescent="0.25">
      <c r="A35" s="506"/>
      <c r="B35" s="61" t="s">
        <v>1404</v>
      </c>
      <c r="C35" s="60" t="s">
        <v>1405</v>
      </c>
      <c r="D35" s="61" t="s">
        <v>8</v>
      </c>
      <c r="E35" s="110">
        <v>0.59</v>
      </c>
      <c r="F35" s="380">
        <v>0.2</v>
      </c>
      <c r="G35" s="111">
        <v>15</v>
      </c>
      <c r="H35" s="64">
        <f t="shared" si="0"/>
        <v>8.85</v>
      </c>
      <c r="I35" s="79">
        <f t="shared" si="1"/>
        <v>10.62</v>
      </c>
    </row>
    <row r="36" spans="1:9" s="66" customFormat="1" x14ac:dyDescent="0.25">
      <c r="A36" s="61"/>
      <c r="B36" s="225">
        <v>221176</v>
      </c>
      <c r="C36" s="240" t="s">
        <v>1406</v>
      </c>
      <c r="D36" s="61" t="s">
        <v>912</v>
      </c>
      <c r="E36" s="110">
        <v>2.5</v>
      </c>
      <c r="F36" s="380">
        <v>0.2</v>
      </c>
      <c r="G36" s="128">
        <v>40</v>
      </c>
      <c r="H36" s="64">
        <f t="shared" si="0"/>
        <v>100</v>
      </c>
      <c r="I36" s="79">
        <f t="shared" si="1"/>
        <v>120</v>
      </c>
    </row>
    <row r="37" spans="1:9" s="66" customFormat="1" x14ac:dyDescent="0.25">
      <c r="A37" s="61"/>
      <c r="B37" s="61" t="s">
        <v>1407</v>
      </c>
      <c r="C37" s="240" t="s">
        <v>1408</v>
      </c>
      <c r="D37" s="61" t="s">
        <v>912</v>
      </c>
      <c r="E37" s="110">
        <v>2.8</v>
      </c>
      <c r="F37" s="380">
        <v>0.2</v>
      </c>
      <c r="G37" s="128">
        <v>15</v>
      </c>
      <c r="H37" s="64">
        <f t="shared" si="0"/>
        <v>42</v>
      </c>
      <c r="I37" s="79">
        <f t="shared" si="1"/>
        <v>50.4</v>
      </c>
    </row>
    <row r="38" spans="1:9" x14ac:dyDescent="0.25">
      <c r="A38" s="225"/>
      <c r="B38" s="225">
        <v>221288</v>
      </c>
      <c r="C38" s="240" t="s">
        <v>1409</v>
      </c>
      <c r="D38" s="225" t="s">
        <v>912</v>
      </c>
      <c r="E38" s="447">
        <v>3</v>
      </c>
      <c r="F38" s="380">
        <v>0.2</v>
      </c>
      <c r="G38" s="415">
        <v>2</v>
      </c>
      <c r="H38" s="64">
        <f t="shared" si="0"/>
        <v>6</v>
      </c>
      <c r="I38" s="79">
        <f t="shared" si="1"/>
        <v>7.1999999999999993</v>
      </c>
    </row>
    <row r="39" spans="1:9" s="66" customFormat="1" x14ac:dyDescent="0.25">
      <c r="A39" s="506"/>
      <c r="B39" s="61" t="s">
        <v>1410</v>
      </c>
      <c r="C39" s="60" t="s">
        <v>1411</v>
      </c>
      <c r="D39" s="61" t="s">
        <v>912</v>
      </c>
      <c r="E39" s="110">
        <v>0.49</v>
      </c>
      <c r="F39" s="380">
        <v>0.2</v>
      </c>
      <c r="G39" s="111">
        <v>2</v>
      </c>
      <c r="H39" s="64">
        <f t="shared" si="0"/>
        <v>0.98</v>
      </c>
      <c r="I39" s="79">
        <f t="shared" si="1"/>
        <v>1.1759999999999999</v>
      </c>
    </row>
    <row r="40" spans="1:9" s="66" customFormat="1" x14ac:dyDescent="0.25">
      <c r="A40" s="61"/>
      <c r="B40" s="61" t="s">
        <v>1412</v>
      </c>
      <c r="C40" s="240" t="s">
        <v>1413</v>
      </c>
      <c r="D40" s="61" t="s">
        <v>912</v>
      </c>
      <c r="E40" s="110">
        <v>1.2</v>
      </c>
      <c r="F40" s="380">
        <v>0.2</v>
      </c>
      <c r="G40" s="128">
        <v>20</v>
      </c>
      <c r="H40" s="64">
        <f t="shared" si="0"/>
        <v>24</v>
      </c>
      <c r="I40" s="79">
        <f t="shared" si="1"/>
        <v>28.799999999999997</v>
      </c>
    </row>
    <row r="41" spans="1:9" s="66" customFormat="1" x14ac:dyDescent="0.25">
      <c r="A41" s="61"/>
      <c r="B41" s="105">
        <v>220161</v>
      </c>
      <c r="C41" s="88" t="s">
        <v>1414</v>
      </c>
      <c r="D41" s="61" t="s">
        <v>912</v>
      </c>
      <c r="E41" s="110">
        <v>1.6</v>
      </c>
      <c r="F41" s="380">
        <v>0.2</v>
      </c>
      <c r="G41" s="128">
        <v>2</v>
      </c>
      <c r="H41" s="64">
        <f t="shared" si="0"/>
        <v>3.2</v>
      </c>
      <c r="I41" s="79">
        <f t="shared" si="1"/>
        <v>3.84</v>
      </c>
    </row>
    <row r="42" spans="1:9" s="66" customFormat="1" x14ac:dyDescent="0.25">
      <c r="A42" s="506"/>
      <c r="B42" s="61" t="s">
        <v>1415</v>
      </c>
      <c r="C42" s="60" t="s">
        <v>1416</v>
      </c>
      <c r="D42" s="61" t="s">
        <v>912</v>
      </c>
      <c r="E42" s="110">
        <v>0.8</v>
      </c>
      <c r="F42" s="380">
        <v>0.2</v>
      </c>
      <c r="G42" s="111">
        <v>700</v>
      </c>
      <c r="H42" s="64">
        <f t="shared" si="0"/>
        <v>560</v>
      </c>
      <c r="I42" s="79">
        <f t="shared" si="1"/>
        <v>672</v>
      </c>
    </row>
    <row r="43" spans="1:9" s="66" customFormat="1" x14ac:dyDescent="0.25">
      <c r="A43" s="506"/>
      <c r="B43" s="61" t="s">
        <v>1417</v>
      </c>
      <c r="C43" s="60" t="s">
        <v>1418</v>
      </c>
      <c r="D43" s="61" t="s">
        <v>912</v>
      </c>
      <c r="E43" s="110">
        <v>0.75</v>
      </c>
      <c r="F43" s="380">
        <v>0.2</v>
      </c>
      <c r="G43" s="111">
        <v>200</v>
      </c>
      <c r="H43" s="64">
        <f t="shared" si="0"/>
        <v>150</v>
      </c>
      <c r="I43" s="79">
        <f t="shared" si="1"/>
        <v>180</v>
      </c>
    </row>
    <row r="44" spans="1:9" s="66" customFormat="1" x14ac:dyDescent="0.25">
      <c r="A44" s="506"/>
      <c r="B44" s="61" t="s">
        <v>1419</v>
      </c>
      <c r="C44" s="60" t="s">
        <v>1420</v>
      </c>
      <c r="D44" s="61" t="s">
        <v>8</v>
      </c>
      <c r="E44" s="110">
        <v>1.2</v>
      </c>
      <c r="F44" s="380">
        <v>0.2</v>
      </c>
      <c r="G44" s="111">
        <v>120</v>
      </c>
      <c r="H44" s="64">
        <f t="shared" si="0"/>
        <v>144</v>
      </c>
      <c r="I44" s="79">
        <f t="shared" si="1"/>
        <v>172.79999999999998</v>
      </c>
    </row>
    <row r="45" spans="1:9" s="66" customFormat="1" x14ac:dyDescent="0.25">
      <c r="A45" s="506"/>
      <c r="B45" s="61" t="s">
        <v>1421</v>
      </c>
      <c r="C45" s="60" t="s">
        <v>1422</v>
      </c>
      <c r="D45" s="61" t="s">
        <v>912</v>
      </c>
      <c r="E45" s="110">
        <v>1</v>
      </c>
      <c r="F45" s="380">
        <v>0.2</v>
      </c>
      <c r="G45" s="111">
        <v>25</v>
      </c>
      <c r="H45" s="64">
        <f t="shared" si="0"/>
        <v>25</v>
      </c>
      <c r="I45" s="79">
        <f t="shared" si="1"/>
        <v>30</v>
      </c>
    </row>
    <row r="46" spans="1:9" s="66" customFormat="1" x14ac:dyDescent="0.25">
      <c r="A46" s="61"/>
      <c r="B46" s="225">
        <v>221347</v>
      </c>
      <c r="C46" s="240" t="s">
        <v>1423</v>
      </c>
      <c r="D46" s="61" t="s">
        <v>912</v>
      </c>
      <c r="E46" s="110">
        <v>7</v>
      </c>
      <c r="F46" s="380">
        <v>0.2</v>
      </c>
      <c r="G46" s="128">
        <v>5</v>
      </c>
      <c r="H46" s="64">
        <f t="shared" si="0"/>
        <v>35</v>
      </c>
      <c r="I46" s="79">
        <f t="shared" si="1"/>
        <v>42</v>
      </c>
    </row>
    <row r="47" spans="1:9" x14ac:dyDescent="0.25">
      <c r="A47" s="225"/>
      <c r="B47" s="59">
        <v>220269</v>
      </c>
      <c r="C47" s="240" t="s">
        <v>1424</v>
      </c>
      <c r="D47" s="225" t="s">
        <v>1392</v>
      </c>
      <c r="E47" s="447">
        <v>1.2</v>
      </c>
      <c r="F47" s="380">
        <v>0.2</v>
      </c>
      <c r="G47" s="415">
        <v>2</v>
      </c>
      <c r="H47" s="64">
        <f t="shared" si="0"/>
        <v>2.4</v>
      </c>
      <c r="I47" s="79">
        <f t="shared" si="1"/>
        <v>2.88</v>
      </c>
    </row>
    <row r="48" spans="1:9" s="66" customFormat="1" x14ac:dyDescent="0.25">
      <c r="A48" s="506"/>
      <c r="B48" s="61" t="s">
        <v>1425</v>
      </c>
      <c r="C48" s="60" t="s">
        <v>1426</v>
      </c>
      <c r="D48" s="61" t="s">
        <v>912</v>
      </c>
      <c r="E48" s="110">
        <v>1.5</v>
      </c>
      <c r="F48" s="380">
        <v>0.2</v>
      </c>
      <c r="G48" s="111">
        <v>5</v>
      </c>
      <c r="H48" s="64">
        <f t="shared" si="0"/>
        <v>7.5</v>
      </c>
      <c r="I48" s="79">
        <f t="shared" si="1"/>
        <v>9</v>
      </c>
    </row>
    <row r="49" spans="1:9" s="66" customFormat="1" x14ac:dyDescent="0.25">
      <c r="A49" s="61"/>
      <c r="B49" s="61" t="s">
        <v>1427</v>
      </c>
      <c r="C49" s="60" t="s">
        <v>1428</v>
      </c>
      <c r="D49" s="61" t="s">
        <v>8</v>
      </c>
      <c r="E49" s="110">
        <v>1</v>
      </c>
      <c r="F49" s="380">
        <v>0.2</v>
      </c>
      <c r="G49" s="111">
        <v>2</v>
      </c>
      <c r="H49" s="64">
        <f t="shared" si="0"/>
        <v>2</v>
      </c>
      <c r="I49" s="79">
        <f t="shared" si="1"/>
        <v>2.4</v>
      </c>
    </row>
    <row r="50" spans="1:9" s="66" customFormat="1" x14ac:dyDescent="0.25">
      <c r="A50" s="506"/>
      <c r="B50" s="61" t="s">
        <v>1429</v>
      </c>
      <c r="C50" s="60" t="s">
        <v>1430</v>
      </c>
      <c r="D50" s="61" t="s">
        <v>912</v>
      </c>
      <c r="E50" s="110">
        <v>0.59</v>
      </c>
      <c r="F50" s="380">
        <v>0.2</v>
      </c>
      <c r="G50" s="111">
        <v>400</v>
      </c>
      <c r="H50" s="64">
        <f t="shared" si="0"/>
        <v>236</v>
      </c>
      <c r="I50" s="79">
        <f t="shared" si="1"/>
        <v>283.2</v>
      </c>
    </row>
    <row r="51" spans="1:9" s="66" customFormat="1" x14ac:dyDescent="0.25">
      <c r="A51" s="61"/>
      <c r="B51" s="61" t="s">
        <v>1431</v>
      </c>
      <c r="C51" s="240" t="s">
        <v>1432</v>
      </c>
      <c r="D51" s="61" t="s">
        <v>912</v>
      </c>
      <c r="E51" s="110">
        <v>12</v>
      </c>
      <c r="F51" s="380">
        <v>0.2</v>
      </c>
      <c r="G51" s="128">
        <v>5</v>
      </c>
      <c r="H51" s="64">
        <f t="shared" si="0"/>
        <v>60</v>
      </c>
      <c r="I51" s="79">
        <f t="shared" si="1"/>
        <v>72</v>
      </c>
    </row>
    <row r="52" spans="1:9" s="66" customFormat="1" x14ac:dyDescent="0.25">
      <c r="A52" s="61"/>
      <c r="B52" s="61" t="s">
        <v>1433</v>
      </c>
      <c r="C52" s="60" t="s">
        <v>1434</v>
      </c>
      <c r="D52" s="61" t="s">
        <v>912</v>
      </c>
      <c r="E52" s="110">
        <v>2</v>
      </c>
      <c r="F52" s="380">
        <v>0.2</v>
      </c>
      <c r="G52" s="111">
        <v>150</v>
      </c>
      <c r="H52" s="64">
        <f t="shared" si="0"/>
        <v>300</v>
      </c>
      <c r="I52" s="79">
        <f t="shared" si="1"/>
        <v>360</v>
      </c>
    </row>
    <row r="53" spans="1:9" s="66" customFormat="1" x14ac:dyDescent="0.25">
      <c r="A53" s="61"/>
      <c r="B53" s="61" t="s">
        <v>1435</v>
      </c>
      <c r="C53" s="240" t="s">
        <v>1436</v>
      </c>
      <c r="D53" s="61" t="s">
        <v>912</v>
      </c>
      <c r="E53" s="110">
        <v>2</v>
      </c>
      <c r="F53" s="380">
        <v>0.2</v>
      </c>
      <c r="G53" s="128">
        <v>40</v>
      </c>
      <c r="H53" s="64">
        <f t="shared" si="0"/>
        <v>80</v>
      </c>
      <c r="I53" s="79">
        <f t="shared" si="1"/>
        <v>96</v>
      </c>
    </row>
    <row r="54" spans="1:9" s="66" customFormat="1" x14ac:dyDescent="0.25">
      <c r="A54" s="61"/>
      <c r="B54" s="61" t="s">
        <v>1437</v>
      </c>
      <c r="C54" s="240" t="s">
        <v>1438</v>
      </c>
      <c r="D54" s="61" t="s">
        <v>912</v>
      </c>
      <c r="E54" s="110">
        <v>2</v>
      </c>
      <c r="F54" s="380">
        <v>0.2</v>
      </c>
      <c r="G54" s="128">
        <v>10</v>
      </c>
      <c r="H54" s="64">
        <f t="shared" si="0"/>
        <v>20</v>
      </c>
      <c r="I54" s="79">
        <f t="shared" si="1"/>
        <v>24</v>
      </c>
    </row>
    <row r="55" spans="1:9" s="66" customFormat="1" x14ac:dyDescent="0.25">
      <c r="A55" s="61"/>
      <c r="B55" s="61" t="s">
        <v>1439</v>
      </c>
      <c r="C55" s="240" t="s">
        <v>1440</v>
      </c>
      <c r="D55" s="61" t="s">
        <v>912</v>
      </c>
      <c r="E55" s="110">
        <v>2</v>
      </c>
      <c r="F55" s="380">
        <v>0.2</v>
      </c>
      <c r="G55" s="128">
        <v>35</v>
      </c>
      <c r="H55" s="64">
        <f t="shared" si="0"/>
        <v>70</v>
      </c>
      <c r="I55" s="79">
        <f t="shared" si="1"/>
        <v>84</v>
      </c>
    </row>
    <row r="56" spans="1:9" s="66" customFormat="1" x14ac:dyDescent="0.25">
      <c r="A56" s="61"/>
      <c r="B56" s="61" t="s">
        <v>1441</v>
      </c>
      <c r="C56" s="60" t="s">
        <v>1442</v>
      </c>
      <c r="D56" s="61" t="s">
        <v>912</v>
      </c>
      <c r="E56" s="110">
        <v>1.3</v>
      </c>
      <c r="F56" s="380">
        <v>0.2</v>
      </c>
      <c r="G56" s="111">
        <v>620</v>
      </c>
      <c r="H56" s="64">
        <f t="shared" si="0"/>
        <v>806</v>
      </c>
      <c r="I56" s="79">
        <f t="shared" si="1"/>
        <v>967.19999999999993</v>
      </c>
    </row>
    <row r="57" spans="1:9" s="66" customFormat="1" x14ac:dyDescent="0.25">
      <c r="A57" s="61"/>
      <c r="B57" s="61" t="s">
        <v>1443</v>
      </c>
      <c r="C57" s="60" t="s">
        <v>1444</v>
      </c>
      <c r="D57" s="61" t="s">
        <v>1382</v>
      </c>
      <c r="E57" s="110">
        <v>1.2</v>
      </c>
      <c r="F57" s="380">
        <v>0.2</v>
      </c>
      <c r="G57" s="111">
        <v>2</v>
      </c>
      <c r="H57" s="64">
        <f t="shared" si="0"/>
        <v>2.4</v>
      </c>
      <c r="I57" s="79">
        <f t="shared" si="1"/>
        <v>2.88</v>
      </c>
    </row>
    <row r="58" spans="1:9" s="66" customFormat="1" x14ac:dyDescent="0.25">
      <c r="A58" s="506"/>
      <c r="B58" s="61" t="s">
        <v>1445</v>
      </c>
      <c r="C58" s="60" t="s">
        <v>1446</v>
      </c>
      <c r="D58" s="61" t="s">
        <v>912</v>
      </c>
      <c r="E58" s="110">
        <v>1.6</v>
      </c>
      <c r="F58" s="380">
        <v>0.2</v>
      </c>
      <c r="G58" s="111">
        <v>90</v>
      </c>
      <c r="H58" s="64">
        <f t="shared" si="0"/>
        <v>144</v>
      </c>
      <c r="I58" s="79">
        <f t="shared" si="1"/>
        <v>172.79999999999998</v>
      </c>
    </row>
    <row r="59" spans="1:9" s="66" customFormat="1" x14ac:dyDescent="0.25">
      <c r="A59" s="506"/>
      <c r="B59" s="61" t="s">
        <v>1447</v>
      </c>
      <c r="C59" s="60" t="s">
        <v>1448</v>
      </c>
      <c r="D59" s="61" t="s">
        <v>912</v>
      </c>
      <c r="E59" s="110">
        <v>1.6</v>
      </c>
      <c r="F59" s="380">
        <v>0.2</v>
      </c>
      <c r="G59" s="111">
        <v>60</v>
      </c>
      <c r="H59" s="64">
        <f t="shared" si="0"/>
        <v>96</v>
      </c>
      <c r="I59" s="79">
        <f t="shared" si="1"/>
        <v>115.19999999999999</v>
      </c>
    </row>
    <row r="60" spans="1:9" s="66" customFormat="1" x14ac:dyDescent="0.25">
      <c r="A60" s="506"/>
      <c r="B60" s="61"/>
      <c r="C60" s="60" t="s">
        <v>1449</v>
      </c>
      <c r="D60" s="61" t="s">
        <v>912</v>
      </c>
      <c r="E60" s="110">
        <v>1</v>
      </c>
      <c r="F60" s="380">
        <v>0.2</v>
      </c>
      <c r="G60" s="111">
        <v>2</v>
      </c>
      <c r="H60" s="64">
        <f t="shared" si="0"/>
        <v>2</v>
      </c>
      <c r="I60" s="79">
        <f>H60*1.2</f>
        <v>2.4</v>
      </c>
    </row>
    <row r="61" spans="1:9" s="66" customFormat="1" x14ac:dyDescent="0.25">
      <c r="A61" s="506"/>
      <c r="B61" s="61" t="s">
        <v>1450</v>
      </c>
      <c r="C61" s="60" t="s">
        <v>1451</v>
      </c>
      <c r="D61" s="61" t="s">
        <v>1392</v>
      </c>
      <c r="E61" s="110">
        <v>0.39</v>
      </c>
      <c r="F61" s="380">
        <v>0.2</v>
      </c>
      <c r="G61" s="111">
        <v>340</v>
      </c>
      <c r="H61" s="64">
        <f t="shared" si="0"/>
        <v>132.6</v>
      </c>
      <c r="I61" s="79">
        <f t="shared" si="1"/>
        <v>159.11999999999998</v>
      </c>
    </row>
    <row r="62" spans="1:9" s="66" customFormat="1" x14ac:dyDescent="0.25">
      <c r="A62" s="510"/>
      <c r="B62" s="510" t="s">
        <v>1452</v>
      </c>
      <c r="C62" s="432" t="s">
        <v>1453</v>
      </c>
      <c r="D62" s="510" t="s">
        <v>1382</v>
      </c>
      <c r="E62" s="511">
        <v>1.2</v>
      </c>
      <c r="F62" s="434">
        <v>0.1</v>
      </c>
      <c r="G62" s="512">
        <v>340</v>
      </c>
      <c r="H62" s="513">
        <f t="shared" si="0"/>
        <v>408</v>
      </c>
      <c r="I62" s="509">
        <f>H62*1.1</f>
        <v>448.8</v>
      </c>
    </row>
    <row r="63" spans="1:9" s="66" customFormat="1" x14ac:dyDescent="0.25">
      <c r="A63" s="61"/>
      <c r="B63" s="61" t="s">
        <v>1454</v>
      </c>
      <c r="C63" s="60" t="s">
        <v>1455</v>
      </c>
      <c r="D63" s="61" t="s">
        <v>1456</v>
      </c>
      <c r="E63" s="110">
        <v>6.9</v>
      </c>
      <c r="F63" s="380">
        <v>0.2</v>
      </c>
      <c r="G63" s="128">
        <v>90</v>
      </c>
      <c r="H63" s="64">
        <f t="shared" si="0"/>
        <v>621</v>
      </c>
      <c r="I63" s="79">
        <f t="shared" si="1"/>
        <v>745.19999999999993</v>
      </c>
    </row>
    <row r="64" spans="1:9" s="66" customFormat="1" x14ac:dyDescent="0.25">
      <c r="A64" s="61"/>
      <c r="B64" s="89">
        <v>220568</v>
      </c>
      <c r="C64" s="60" t="s">
        <v>1457</v>
      </c>
      <c r="D64" s="61" t="s">
        <v>8</v>
      </c>
      <c r="E64" s="110">
        <v>1.99</v>
      </c>
      <c r="F64" s="380">
        <v>0.2</v>
      </c>
      <c r="G64" s="128">
        <v>2</v>
      </c>
      <c r="H64" s="64">
        <f t="shared" si="0"/>
        <v>3.98</v>
      </c>
      <c r="I64" s="79">
        <f t="shared" si="1"/>
        <v>4.7759999999999998</v>
      </c>
    </row>
    <row r="65" spans="1:10" x14ac:dyDescent="0.25">
      <c r="A65" s="225"/>
      <c r="B65" s="413">
        <v>220301</v>
      </c>
      <c r="C65" s="60" t="s">
        <v>1458</v>
      </c>
      <c r="D65" s="61" t="s">
        <v>8</v>
      </c>
      <c r="E65" s="447">
        <v>1.59</v>
      </c>
      <c r="F65" s="380">
        <v>0.2</v>
      </c>
      <c r="G65" s="415">
        <v>2</v>
      </c>
      <c r="H65" s="64">
        <f t="shared" si="0"/>
        <v>3.18</v>
      </c>
      <c r="I65" s="79">
        <f t="shared" si="1"/>
        <v>3.8159999999999998</v>
      </c>
      <c r="J65" s="66"/>
    </row>
    <row r="66" spans="1:10" x14ac:dyDescent="0.25">
      <c r="A66" s="225"/>
      <c r="B66" s="413">
        <v>220302</v>
      </c>
      <c r="C66" s="60" t="s">
        <v>1459</v>
      </c>
      <c r="D66" s="61" t="s">
        <v>8</v>
      </c>
      <c r="E66" s="447">
        <v>1.49</v>
      </c>
      <c r="F66" s="380">
        <v>0.2</v>
      </c>
      <c r="G66" s="415">
        <v>140</v>
      </c>
      <c r="H66" s="64">
        <f t="shared" si="0"/>
        <v>208.6</v>
      </c>
      <c r="I66" s="79">
        <f t="shared" si="1"/>
        <v>250.32</v>
      </c>
      <c r="J66" s="66"/>
    </row>
    <row r="67" spans="1:10" x14ac:dyDescent="0.25">
      <c r="A67" s="225"/>
      <c r="B67" s="413">
        <v>220303</v>
      </c>
      <c r="C67" s="60" t="s">
        <v>1460</v>
      </c>
      <c r="D67" s="61" t="s">
        <v>8</v>
      </c>
      <c r="E67" s="447">
        <v>4.99</v>
      </c>
      <c r="F67" s="380">
        <v>0.2</v>
      </c>
      <c r="G67" s="415">
        <v>2</v>
      </c>
      <c r="H67" s="64">
        <f t="shared" ref="H67:H86" si="2">G67*E67</f>
        <v>9.98</v>
      </c>
      <c r="I67" s="79">
        <f t="shared" ref="I67:I86" si="3">H67*1.2</f>
        <v>11.976000000000001</v>
      </c>
      <c r="J67" s="66"/>
    </row>
    <row r="68" spans="1:10" x14ac:dyDescent="0.25">
      <c r="A68" s="225"/>
      <c r="B68" s="225">
        <v>220194</v>
      </c>
      <c r="C68" s="60" t="s">
        <v>1461</v>
      </c>
      <c r="D68" s="61" t="s">
        <v>8</v>
      </c>
      <c r="E68" s="447">
        <v>0.79</v>
      </c>
      <c r="F68" s="380">
        <v>0.2</v>
      </c>
      <c r="G68" s="415">
        <v>2</v>
      </c>
      <c r="H68" s="64">
        <f t="shared" si="2"/>
        <v>1.58</v>
      </c>
      <c r="I68" s="79">
        <f t="shared" si="3"/>
        <v>1.8959999999999999</v>
      </c>
      <c r="J68" s="66"/>
    </row>
    <row r="69" spans="1:10" x14ac:dyDescent="0.25">
      <c r="A69" s="506"/>
      <c r="B69" s="61" t="s">
        <v>1462</v>
      </c>
      <c r="C69" s="60" t="s">
        <v>1463</v>
      </c>
      <c r="D69" s="61" t="s">
        <v>912</v>
      </c>
      <c r="E69" s="110">
        <v>1.75</v>
      </c>
      <c r="F69" s="380">
        <v>0.2</v>
      </c>
      <c r="G69" s="111">
        <v>150</v>
      </c>
      <c r="H69" s="64">
        <f t="shared" si="2"/>
        <v>262.5</v>
      </c>
      <c r="I69" s="79">
        <f t="shared" si="3"/>
        <v>315</v>
      </c>
      <c r="J69" s="66"/>
    </row>
    <row r="70" spans="1:10" x14ac:dyDescent="0.25">
      <c r="A70" s="506"/>
      <c r="B70" s="61"/>
      <c r="C70" s="60" t="s">
        <v>1464</v>
      </c>
      <c r="D70" s="61" t="s">
        <v>912</v>
      </c>
      <c r="E70" s="110">
        <v>2.5</v>
      </c>
      <c r="F70" s="380">
        <v>0.2</v>
      </c>
      <c r="G70" s="111">
        <v>2</v>
      </c>
      <c r="H70" s="64">
        <f t="shared" si="2"/>
        <v>5</v>
      </c>
      <c r="I70" s="79">
        <f>H70*1.2</f>
        <v>6</v>
      </c>
      <c r="J70" s="66"/>
    </row>
    <row r="71" spans="1:10" x14ac:dyDescent="0.25">
      <c r="A71" s="61"/>
      <c r="B71" s="514">
        <v>220164</v>
      </c>
      <c r="C71" s="60" t="s">
        <v>1465</v>
      </c>
      <c r="D71" s="61" t="s">
        <v>912</v>
      </c>
      <c r="E71" s="110">
        <v>6.9</v>
      </c>
      <c r="F71" s="380">
        <v>0.2</v>
      </c>
      <c r="G71" s="128">
        <v>2</v>
      </c>
      <c r="H71" s="64">
        <f t="shared" si="2"/>
        <v>13.8</v>
      </c>
      <c r="I71" s="79">
        <f t="shared" si="3"/>
        <v>16.559999999999999</v>
      </c>
      <c r="J71" s="66"/>
    </row>
    <row r="72" spans="1:10" x14ac:dyDescent="0.25">
      <c r="A72" s="61"/>
      <c r="B72" s="61" t="s">
        <v>1466</v>
      </c>
      <c r="C72" s="60" t="s">
        <v>1467</v>
      </c>
      <c r="D72" s="61" t="s">
        <v>912</v>
      </c>
      <c r="E72" s="110">
        <v>6</v>
      </c>
      <c r="F72" s="380">
        <v>0.2</v>
      </c>
      <c r="G72" s="128">
        <v>15</v>
      </c>
      <c r="H72" s="64">
        <f t="shared" si="2"/>
        <v>90</v>
      </c>
      <c r="I72" s="79">
        <f t="shared" si="3"/>
        <v>108</v>
      </c>
      <c r="J72" s="66"/>
    </row>
    <row r="73" spans="1:10" x14ac:dyDescent="0.25">
      <c r="A73" s="61"/>
      <c r="B73" s="225">
        <v>221178</v>
      </c>
      <c r="C73" s="60" t="s">
        <v>1468</v>
      </c>
      <c r="D73" s="61" t="s">
        <v>912</v>
      </c>
      <c r="E73" s="110">
        <v>1</v>
      </c>
      <c r="F73" s="380">
        <v>0.2</v>
      </c>
      <c r="G73" s="128">
        <v>2</v>
      </c>
      <c r="H73" s="64">
        <f t="shared" si="2"/>
        <v>2</v>
      </c>
      <c r="I73" s="79">
        <f t="shared" si="3"/>
        <v>2.4</v>
      </c>
      <c r="J73" s="66"/>
    </row>
    <row r="74" spans="1:10" x14ac:dyDescent="0.25">
      <c r="A74" s="61"/>
      <c r="B74" s="61" t="s">
        <v>1469</v>
      </c>
      <c r="C74" s="60" t="s">
        <v>1470</v>
      </c>
      <c r="D74" s="61" t="s">
        <v>912</v>
      </c>
      <c r="E74" s="110">
        <v>2</v>
      </c>
      <c r="F74" s="380">
        <v>0.2</v>
      </c>
      <c r="G74" s="128">
        <v>40</v>
      </c>
      <c r="H74" s="64">
        <f t="shared" si="2"/>
        <v>80</v>
      </c>
      <c r="I74" s="79">
        <f t="shared" si="3"/>
        <v>96</v>
      </c>
      <c r="J74" s="66"/>
    </row>
    <row r="75" spans="1:10" x14ac:dyDescent="0.25">
      <c r="A75" s="61"/>
      <c r="B75" s="89">
        <v>220472</v>
      </c>
      <c r="C75" s="60" t="s">
        <v>1471</v>
      </c>
      <c r="D75" s="61" t="s">
        <v>912</v>
      </c>
      <c r="E75" s="110">
        <v>1.1000000000000001</v>
      </c>
      <c r="F75" s="380">
        <v>0.2</v>
      </c>
      <c r="G75" s="128">
        <v>40</v>
      </c>
      <c r="H75" s="64">
        <f t="shared" si="2"/>
        <v>44</v>
      </c>
      <c r="I75" s="79">
        <f t="shared" si="3"/>
        <v>52.8</v>
      </c>
      <c r="J75" s="66"/>
    </row>
    <row r="76" spans="1:10" x14ac:dyDescent="0.25">
      <c r="A76" s="225"/>
      <c r="B76" s="225">
        <v>220305</v>
      </c>
      <c r="C76" s="60" t="s">
        <v>1472</v>
      </c>
      <c r="D76" s="225" t="s">
        <v>1392</v>
      </c>
      <c r="E76" s="447">
        <v>1.2</v>
      </c>
      <c r="F76" s="380">
        <v>0.2</v>
      </c>
      <c r="G76" s="415">
        <v>2</v>
      </c>
      <c r="H76" s="64">
        <f t="shared" si="2"/>
        <v>2.4</v>
      </c>
      <c r="I76" s="79">
        <f t="shared" si="3"/>
        <v>2.88</v>
      </c>
      <c r="J76" s="66"/>
    </row>
    <row r="77" spans="1:10" x14ac:dyDescent="0.25">
      <c r="A77" s="506"/>
      <c r="B77" s="61" t="s">
        <v>1473</v>
      </c>
      <c r="C77" s="60" t="s">
        <v>1474</v>
      </c>
      <c r="D77" s="61" t="s">
        <v>912</v>
      </c>
      <c r="E77" s="110">
        <v>1.3</v>
      </c>
      <c r="F77" s="380">
        <v>0.2</v>
      </c>
      <c r="G77" s="111">
        <v>500</v>
      </c>
      <c r="H77" s="64">
        <f t="shared" si="2"/>
        <v>650</v>
      </c>
      <c r="I77" s="79">
        <f t="shared" si="3"/>
        <v>780</v>
      </c>
      <c r="J77" s="66"/>
    </row>
    <row r="78" spans="1:10" s="66" customFormat="1" x14ac:dyDescent="0.25">
      <c r="A78" s="61"/>
      <c r="B78" s="225">
        <v>221179</v>
      </c>
      <c r="C78" s="240" t="s">
        <v>1475</v>
      </c>
      <c r="D78" s="61" t="s">
        <v>1392</v>
      </c>
      <c r="E78" s="110">
        <v>2.6</v>
      </c>
      <c r="F78" s="380">
        <v>0.2</v>
      </c>
      <c r="G78" s="128">
        <v>240</v>
      </c>
      <c r="H78" s="64">
        <f t="shared" si="2"/>
        <v>624</v>
      </c>
      <c r="I78" s="79">
        <f t="shared" si="3"/>
        <v>748.8</v>
      </c>
    </row>
    <row r="79" spans="1:10" x14ac:dyDescent="0.25">
      <c r="A79" s="61"/>
      <c r="B79" s="61" t="s">
        <v>1476</v>
      </c>
      <c r="C79" s="240" t="s">
        <v>1477</v>
      </c>
      <c r="D79" s="61" t="s">
        <v>912</v>
      </c>
      <c r="E79" s="110">
        <v>2</v>
      </c>
      <c r="F79" s="380">
        <v>0.2</v>
      </c>
      <c r="G79" s="128">
        <v>5</v>
      </c>
      <c r="H79" s="64">
        <f t="shared" si="2"/>
        <v>10</v>
      </c>
      <c r="I79" s="79">
        <f t="shared" si="3"/>
        <v>12</v>
      </c>
      <c r="J79" s="66"/>
    </row>
    <row r="80" spans="1:10" x14ac:dyDescent="0.25">
      <c r="A80" s="506"/>
      <c r="B80" s="61" t="s">
        <v>1478</v>
      </c>
      <c r="C80" s="60" t="s">
        <v>1479</v>
      </c>
      <c r="D80" s="61" t="s">
        <v>912</v>
      </c>
      <c r="E80" s="110">
        <v>0.99</v>
      </c>
      <c r="F80" s="380">
        <v>0.2</v>
      </c>
      <c r="G80" s="111">
        <v>120</v>
      </c>
      <c r="H80" s="64">
        <f t="shared" si="2"/>
        <v>118.8</v>
      </c>
      <c r="I80" s="79">
        <f t="shared" si="3"/>
        <v>142.56</v>
      </c>
      <c r="J80" s="66"/>
    </row>
    <row r="81" spans="1:10" x14ac:dyDescent="0.25">
      <c r="A81" s="506"/>
      <c r="B81" s="105">
        <v>220571</v>
      </c>
      <c r="C81" s="60" t="s">
        <v>1480</v>
      </c>
      <c r="D81" s="61" t="s">
        <v>8</v>
      </c>
      <c r="E81" s="110">
        <v>1</v>
      </c>
      <c r="F81" s="380">
        <v>0.2</v>
      </c>
      <c r="G81" s="111">
        <v>5</v>
      </c>
      <c r="H81" s="64">
        <f t="shared" si="2"/>
        <v>5</v>
      </c>
      <c r="I81" s="79">
        <f t="shared" si="3"/>
        <v>6</v>
      </c>
      <c r="J81" s="66"/>
    </row>
    <row r="82" spans="1:10" x14ac:dyDescent="0.25">
      <c r="A82" s="506"/>
      <c r="B82" s="61" t="s">
        <v>1481</v>
      </c>
      <c r="C82" s="60" t="s">
        <v>1482</v>
      </c>
      <c r="D82" s="61" t="s">
        <v>912</v>
      </c>
      <c r="E82" s="110">
        <v>0.55000000000000004</v>
      </c>
      <c r="F82" s="380">
        <v>0.2</v>
      </c>
      <c r="G82" s="111">
        <v>1200</v>
      </c>
      <c r="H82" s="64">
        <f t="shared" si="2"/>
        <v>660</v>
      </c>
      <c r="I82" s="79">
        <f t="shared" si="3"/>
        <v>792</v>
      </c>
      <c r="J82" s="66"/>
    </row>
    <row r="83" spans="1:10" x14ac:dyDescent="0.25">
      <c r="A83" s="61"/>
      <c r="B83" s="61" t="s">
        <v>1483</v>
      </c>
      <c r="C83" s="60" t="s">
        <v>1484</v>
      </c>
      <c r="D83" s="61" t="s">
        <v>912</v>
      </c>
      <c r="E83" s="110">
        <v>0.55000000000000004</v>
      </c>
      <c r="F83" s="380">
        <v>0.2</v>
      </c>
      <c r="G83" s="111">
        <v>5</v>
      </c>
      <c r="H83" s="64">
        <f t="shared" si="2"/>
        <v>2.75</v>
      </c>
      <c r="I83" s="79">
        <f t="shared" si="3"/>
        <v>3.3</v>
      </c>
      <c r="J83" s="66"/>
    </row>
    <row r="84" spans="1:10" x14ac:dyDescent="0.25">
      <c r="A84" s="515"/>
      <c r="B84" s="225">
        <v>220145</v>
      </c>
      <c r="C84" s="240" t="s">
        <v>1485</v>
      </c>
      <c r="D84" s="225" t="s">
        <v>912</v>
      </c>
      <c r="E84" s="447">
        <v>0.9</v>
      </c>
      <c r="F84" s="380">
        <v>0.2</v>
      </c>
      <c r="G84" s="415">
        <v>2200</v>
      </c>
      <c r="H84" s="64">
        <f t="shared" si="2"/>
        <v>1980</v>
      </c>
      <c r="I84" s="79">
        <f t="shared" si="3"/>
        <v>2376</v>
      </c>
      <c r="J84" s="66"/>
    </row>
    <row r="85" spans="1:10" s="58" customFormat="1" ht="45" x14ac:dyDescent="0.25">
      <c r="A85" s="516"/>
      <c r="B85" s="517">
        <v>220494</v>
      </c>
      <c r="C85" s="518" t="s">
        <v>1486</v>
      </c>
      <c r="D85" s="519" t="s">
        <v>912</v>
      </c>
      <c r="E85" s="520">
        <v>0.9</v>
      </c>
      <c r="F85" s="380">
        <v>0.2</v>
      </c>
      <c r="G85" s="521">
        <v>20</v>
      </c>
      <c r="H85" s="265">
        <f t="shared" si="2"/>
        <v>18</v>
      </c>
      <c r="I85" s="79">
        <f t="shared" si="3"/>
        <v>21.599999999999998</v>
      </c>
      <c r="J85" s="66"/>
    </row>
    <row r="86" spans="1:10" ht="15.75" thickBot="1" x14ac:dyDescent="0.3">
      <c r="A86" s="523"/>
      <c r="B86" s="523">
        <v>220228</v>
      </c>
      <c r="C86" s="245" t="s">
        <v>1487</v>
      </c>
      <c r="D86" s="523" t="s">
        <v>912</v>
      </c>
      <c r="E86" s="524">
        <v>1.69</v>
      </c>
      <c r="F86" s="406">
        <v>0.2</v>
      </c>
      <c r="G86" s="525">
        <v>20</v>
      </c>
      <c r="H86" s="67">
        <f t="shared" si="2"/>
        <v>33.799999999999997</v>
      </c>
      <c r="I86" s="79">
        <f t="shared" si="3"/>
        <v>40.559999999999995</v>
      </c>
      <c r="J86" s="66"/>
    </row>
    <row r="87" spans="1:10" x14ac:dyDescent="0.25">
      <c r="A87" s="676" t="s">
        <v>56</v>
      </c>
      <c r="B87" s="677"/>
      <c r="C87" s="677"/>
      <c r="D87" s="677"/>
      <c r="E87" s="677"/>
      <c r="F87" s="677"/>
      <c r="G87" s="253" t="s">
        <v>57</v>
      </c>
      <c r="H87" s="69">
        <f>SUM(H3:H86)</f>
        <v>11031.409999999996</v>
      </c>
    </row>
    <row r="88" spans="1:10" ht="15.75" thickBot="1" x14ac:dyDescent="0.3">
      <c r="A88" s="679" t="s">
        <v>56</v>
      </c>
      <c r="B88" s="680"/>
      <c r="C88" s="680"/>
      <c r="D88" s="680"/>
      <c r="E88" s="680"/>
      <c r="F88" s="680"/>
      <c r="G88" s="255" t="s">
        <v>58</v>
      </c>
      <c r="H88" s="72">
        <f>SUM(I3:I86)</f>
        <v>13195.691999999995</v>
      </c>
    </row>
    <row r="89" spans="1:10" x14ac:dyDescent="0.25">
      <c r="C89" s="526"/>
      <c r="H89" s="216"/>
    </row>
    <row r="90" spans="1:10" x14ac:dyDescent="0.25">
      <c r="C90" s="78" t="s">
        <v>1488</v>
      </c>
      <c r="H90" s="216"/>
    </row>
    <row r="91" spans="1:10" x14ac:dyDescent="0.25">
      <c r="C91" s="172" t="s">
        <v>1489</v>
      </c>
      <c r="H91" s="216"/>
    </row>
    <row r="92" spans="1:10" x14ac:dyDescent="0.25">
      <c r="C92"/>
      <c r="F92" s="76" t="s">
        <v>39</v>
      </c>
      <c r="H92" s="216"/>
    </row>
    <row r="93" spans="1:10" x14ac:dyDescent="0.25">
      <c r="C93" t="s">
        <v>1490</v>
      </c>
      <c r="H93" s="216"/>
    </row>
    <row r="94" spans="1:10" ht="18.75" x14ac:dyDescent="0.3">
      <c r="C94" s="82" t="s">
        <v>906</v>
      </c>
      <c r="H94" s="216"/>
    </row>
    <row r="95" spans="1:10" x14ac:dyDescent="0.25">
      <c r="C95" s="526"/>
      <c r="H95" s="216"/>
    </row>
  </sheetData>
  <mergeCells count="2">
    <mergeCell ref="A87:F87"/>
    <mergeCell ref="A88:F88"/>
  </mergeCells>
  <hyperlinks>
    <hyperlink ref="C91" r:id="rId1"/>
  </hyperlinks>
  <pageMargins left="0.7" right="0.7" top="0.75" bottom="0.75" header="0.3" footer="0.3"/>
  <pageSetup paperSize="9" scale="72" orientation="portrait" verticalDpi="0" r:id="rId2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D22" sqref="D22"/>
    </sheetView>
  </sheetViews>
  <sheetFormatPr defaultColWidth="9.140625" defaultRowHeight="15" x14ac:dyDescent="0.25"/>
  <cols>
    <col min="1" max="1" width="8.5703125" style="73" customWidth="1"/>
    <col min="2" max="2" width="44.7109375" style="70" customWidth="1"/>
    <col min="3" max="3" width="6" style="73" customWidth="1"/>
    <col min="4" max="4" width="11.140625" style="75" customWidth="1"/>
    <col min="5" max="5" width="9.140625" style="76" customWidth="1"/>
    <col min="6" max="6" width="8.85546875" style="79" customWidth="1"/>
    <col min="7" max="16384" width="9.140625" style="70"/>
  </cols>
  <sheetData>
    <row r="1" spans="1:9" s="47" customFormat="1" ht="18.75" x14ac:dyDescent="0.3">
      <c r="D1" s="48"/>
      <c r="E1" s="49"/>
      <c r="F1" s="50"/>
    </row>
    <row r="2" spans="1:9" s="58" customFormat="1" ht="45" x14ac:dyDescent="0.25">
      <c r="A2" s="51" t="s">
        <v>0</v>
      </c>
      <c r="B2" s="52" t="s">
        <v>71</v>
      </c>
      <c r="C2" s="53" t="s">
        <v>2</v>
      </c>
      <c r="D2" s="54" t="s">
        <v>3</v>
      </c>
      <c r="E2" s="55" t="s">
        <v>4</v>
      </c>
      <c r="F2" s="56" t="s">
        <v>72</v>
      </c>
      <c r="G2" s="57"/>
    </row>
    <row r="3" spans="1:9" s="66" customFormat="1" x14ac:dyDescent="0.25">
      <c r="A3" s="59">
        <v>300256</v>
      </c>
      <c r="B3" s="60" t="s">
        <v>73</v>
      </c>
      <c r="C3" s="61" t="s">
        <v>8</v>
      </c>
      <c r="D3" s="62">
        <v>0.44369999999999998</v>
      </c>
      <c r="E3" s="63">
        <v>200</v>
      </c>
      <c r="F3" s="64">
        <f t="shared" ref="F3:F11" si="0">D3*E3</f>
        <v>88.74</v>
      </c>
      <c r="G3" s="65"/>
    </row>
    <row r="4" spans="1:9" s="66" customFormat="1" x14ac:dyDescent="0.25">
      <c r="A4" s="59"/>
      <c r="B4" s="60" t="s">
        <v>74</v>
      </c>
      <c r="C4" s="61" t="s">
        <v>8</v>
      </c>
      <c r="D4" s="62">
        <v>0.50900000000000001</v>
      </c>
      <c r="E4" s="63">
        <v>50</v>
      </c>
      <c r="F4" s="64">
        <f t="shared" si="0"/>
        <v>25.45</v>
      </c>
      <c r="G4" s="65"/>
    </row>
    <row r="5" spans="1:9" s="66" customFormat="1" x14ac:dyDescent="0.25">
      <c r="A5" s="59"/>
      <c r="B5" s="60" t="s">
        <v>75</v>
      </c>
      <c r="C5" s="61" t="s">
        <v>8</v>
      </c>
      <c r="D5" s="62">
        <v>0.60799999999999998</v>
      </c>
      <c r="E5" s="63">
        <v>50</v>
      </c>
      <c r="F5" s="64">
        <f t="shared" si="0"/>
        <v>30.4</v>
      </c>
      <c r="G5" s="65"/>
    </row>
    <row r="6" spans="1:9" s="66" customFormat="1" x14ac:dyDescent="0.25">
      <c r="A6" s="59">
        <v>300263</v>
      </c>
      <c r="B6" s="60" t="s">
        <v>76</v>
      </c>
      <c r="C6" s="61" t="s">
        <v>8</v>
      </c>
      <c r="D6" s="62">
        <v>0.32400000000000001</v>
      </c>
      <c r="E6" s="63">
        <v>100</v>
      </c>
      <c r="F6" s="64">
        <f t="shared" si="0"/>
        <v>32.4</v>
      </c>
      <c r="G6" s="65"/>
    </row>
    <row r="7" spans="1:9" s="66" customFormat="1" x14ac:dyDescent="0.25">
      <c r="A7" s="59">
        <v>300322</v>
      </c>
      <c r="B7" s="60" t="s">
        <v>77</v>
      </c>
      <c r="C7" s="61" t="s">
        <v>8</v>
      </c>
      <c r="D7" s="62">
        <v>0.32400000000000001</v>
      </c>
      <c r="E7" s="63">
        <v>100</v>
      </c>
      <c r="F7" s="64">
        <f t="shared" si="0"/>
        <v>32.4</v>
      </c>
      <c r="G7" s="65"/>
    </row>
    <row r="8" spans="1:9" s="66" customFormat="1" x14ac:dyDescent="0.25">
      <c r="A8" s="59">
        <v>300267</v>
      </c>
      <c r="B8" s="60" t="s">
        <v>78</v>
      </c>
      <c r="C8" s="61" t="s">
        <v>8</v>
      </c>
      <c r="D8" s="62">
        <v>0.32400000000000001</v>
      </c>
      <c r="E8" s="63">
        <v>50</v>
      </c>
      <c r="F8" s="64">
        <f t="shared" si="0"/>
        <v>16.2</v>
      </c>
      <c r="G8" s="65"/>
    </row>
    <row r="9" spans="1:9" s="66" customFormat="1" x14ac:dyDescent="0.25">
      <c r="A9" s="59">
        <v>300323</v>
      </c>
      <c r="B9" s="60" t="s">
        <v>79</v>
      </c>
      <c r="C9" s="61" t="s">
        <v>8</v>
      </c>
      <c r="D9" s="62">
        <v>0.32400000000000001</v>
      </c>
      <c r="E9" s="63">
        <v>100</v>
      </c>
      <c r="F9" s="64">
        <f t="shared" si="0"/>
        <v>32.4</v>
      </c>
      <c r="G9" s="65"/>
    </row>
    <row r="10" spans="1:9" s="66" customFormat="1" x14ac:dyDescent="0.25">
      <c r="A10" s="59">
        <v>300324</v>
      </c>
      <c r="B10" s="60" t="s">
        <v>80</v>
      </c>
      <c r="C10" s="61" t="s">
        <v>8</v>
      </c>
      <c r="D10" s="62">
        <v>0.39219999999999999</v>
      </c>
      <c r="E10" s="63">
        <v>20</v>
      </c>
      <c r="F10" s="64">
        <f t="shared" si="0"/>
        <v>7.8439999999999994</v>
      </c>
      <c r="G10" s="65"/>
    </row>
    <row r="11" spans="1:9" s="66" customFormat="1" ht="15.75" thickBot="1" x14ac:dyDescent="0.3">
      <c r="A11" s="59">
        <v>300325</v>
      </c>
      <c r="B11" s="60" t="s">
        <v>81</v>
      </c>
      <c r="C11" s="61" t="s">
        <v>8</v>
      </c>
      <c r="D11" s="62">
        <v>0.39219999999999999</v>
      </c>
      <c r="E11" s="63">
        <v>20</v>
      </c>
      <c r="F11" s="67">
        <f t="shared" si="0"/>
        <v>7.8439999999999994</v>
      </c>
      <c r="G11" s="65"/>
    </row>
    <row r="12" spans="1:9" x14ac:dyDescent="0.25">
      <c r="A12" s="654" t="s">
        <v>56</v>
      </c>
      <c r="B12" s="655"/>
      <c r="C12" s="655"/>
      <c r="D12" s="658"/>
      <c r="E12" s="68" t="s">
        <v>57</v>
      </c>
      <c r="F12" s="69">
        <f>SUM(F3:F11)</f>
        <v>273.678</v>
      </c>
      <c r="H12" s="66"/>
      <c r="I12" s="66"/>
    </row>
    <row r="13" spans="1:9" ht="15.75" thickBot="1" x14ac:dyDescent="0.3">
      <c r="A13" s="656" t="s">
        <v>56</v>
      </c>
      <c r="B13" s="657"/>
      <c r="C13" s="657"/>
      <c r="D13" s="659"/>
      <c r="E13" s="71" t="s">
        <v>58</v>
      </c>
      <c r="F13" s="72">
        <f>F12*1.2</f>
        <v>328.41359999999997</v>
      </c>
      <c r="H13" s="66"/>
      <c r="I13" s="66"/>
    </row>
    <row r="14" spans="1:9" x14ac:dyDescent="0.25">
      <c r="B14" s="74"/>
      <c r="F14" s="77"/>
      <c r="H14" s="66"/>
      <c r="I14" s="66"/>
    </row>
    <row r="15" spans="1:9" x14ac:dyDescent="0.25">
      <c r="B15" s="78" t="s">
        <v>82</v>
      </c>
    </row>
    <row r="16" spans="1:9" x14ac:dyDescent="0.25">
      <c r="B16" s="80" t="s">
        <v>83</v>
      </c>
    </row>
    <row r="17" spans="2:2" x14ac:dyDescent="0.25">
      <c r="B17" s="81" t="s">
        <v>84</v>
      </c>
    </row>
    <row r="20" spans="2:2" x14ac:dyDescent="0.25">
      <c r="B20" s="70" t="s">
        <v>85</v>
      </c>
    </row>
    <row r="21" spans="2:2" ht="18.75" x14ac:dyDescent="0.3">
      <c r="B21" s="82" t="s">
        <v>70</v>
      </c>
    </row>
  </sheetData>
  <mergeCells count="2">
    <mergeCell ref="A12:D12"/>
    <mergeCell ref="A13:D13"/>
  </mergeCells>
  <hyperlinks>
    <hyperlink ref="B17" r:id="rId1"/>
  </hyperlinks>
  <pageMargins left="0.7" right="0.7" top="0.75" bottom="0.75" header="0.3" footer="0.3"/>
  <pageSetup paperSize="9" scale="98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zoomScaleNormal="100" workbookViewId="0">
      <selection activeCell="D15" sqref="D15"/>
    </sheetView>
  </sheetViews>
  <sheetFormatPr defaultColWidth="9.140625" defaultRowHeight="15" x14ac:dyDescent="0.25"/>
  <cols>
    <col min="1" max="1" width="13" style="58" customWidth="1"/>
    <col min="2" max="3" width="8.5703125" style="568" bestFit="1" customWidth="1"/>
    <col min="4" max="4" width="39.42578125" style="58" bestFit="1" customWidth="1"/>
    <col min="5" max="5" width="5" style="568" customWidth="1"/>
    <col min="6" max="6" width="11.5703125" style="568" customWidth="1"/>
    <col min="7" max="7" width="9.5703125" style="570" customWidth="1"/>
    <col min="8" max="8" width="10.7109375" style="574" customWidth="1"/>
    <col min="9" max="9" width="9.140625" style="561" hidden="1" customWidth="1"/>
    <col min="10" max="16384" width="9.140625" style="58"/>
  </cols>
  <sheetData>
    <row r="1" spans="1:9" s="527" customFormat="1" ht="18.75" x14ac:dyDescent="0.25">
      <c r="C1" s="528"/>
      <c r="E1" s="529"/>
      <c r="G1" s="530"/>
      <c r="H1" s="531"/>
      <c r="I1" s="532"/>
    </row>
    <row r="2" spans="1:9" s="504" customFormat="1" ht="45" x14ac:dyDescent="0.25">
      <c r="A2" s="53" t="s">
        <v>1491</v>
      </c>
      <c r="B2" s="51" t="s">
        <v>0</v>
      </c>
      <c r="C2" s="51" t="s">
        <v>0</v>
      </c>
      <c r="D2" s="84" t="s">
        <v>1492</v>
      </c>
      <c r="E2" s="51" t="s">
        <v>2</v>
      </c>
      <c r="F2" s="53" t="s">
        <v>3</v>
      </c>
      <c r="G2" s="55" t="s">
        <v>87</v>
      </c>
      <c r="H2" s="533" t="s">
        <v>72</v>
      </c>
      <c r="I2" s="534" t="s">
        <v>818</v>
      </c>
    </row>
    <row r="3" spans="1:9" s="504" customFormat="1" ht="15.75" x14ac:dyDescent="0.25">
      <c r="A3" s="535"/>
      <c r="B3" s="535"/>
      <c r="C3" s="535"/>
      <c r="D3" s="536" t="s">
        <v>1493</v>
      </c>
      <c r="E3" s="537"/>
      <c r="F3" s="538"/>
      <c r="G3" s="539"/>
      <c r="H3" s="540"/>
      <c r="I3" s="541"/>
    </row>
    <row r="4" spans="1:9" s="504" customFormat="1" x14ac:dyDescent="0.25">
      <c r="A4" s="704" t="s">
        <v>1494</v>
      </c>
      <c r="B4" s="705" t="s">
        <v>1495</v>
      </c>
      <c r="C4" s="705" t="s">
        <v>1496</v>
      </c>
      <c r="D4" s="262" t="s">
        <v>1497</v>
      </c>
      <c r="E4" s="261" t="s">
        <v>8</v>
      </c>
      <c r="F4" s="542">
        <v>0.32</v>
      </c>
      <c r="G4" s="706">
        <v>3250</v>
      </c>
      <c r="H4" s="671">
        <f>F4*G4</f>
        <v>1040</v>
      </c>
      <c r="I4" s="703">
        <v>0.55000000000000004</v>
      </c>
    </row>
    <row r="5" spans="1:9" s="504" customFormat="1" x14ac:dyDescent="0.25">
      <c r="A5" s="704"/>
      <c r="B5" s="705"/>
      <c r="C5" s="705"/>
      <c r="D5" s="262" t="s">
        <v>1498</v>
      </c>
      <c r="E5" s="261" t="s">
        <v>8</v>
      </c>
      <c r="F5" s="542">
        <v>0.32</v>
      </c>
      <c r="G5" s="707"/>
      <c r="H5" s="671"/>
      <c r="I5" s="703"/>
    </row>
    <row r="6" spans="1:9" s="504" customFormat="1" ht="15.75" x14ac:dyDescent="0.25">
      <c r="A6" s="535"/>
      <c r="B6" s="535"/>
      <c r="C6" s="535"/>
      <c r="D6" s="536" t="s">
        <v>1499</v>
      </c>
      <c r="E6" s="537"/>
      <c r="F6" s="538"/>
      <c r="G6" s="539"/>
      <c r="H6" s="540"/>
      <c r="I6" s="541"/>
    </row>
    <row r="7" spans="1:9" s="504" customFormat="1" x14ac:dyDescent="0.25">
      <c r="A7" s="708" t="s">
        <v>1500</v>
      </c>
      <c r="B7" s="709" t="s">
        <v>1501</v>
      </c>
      <c r="C7" s="709">
        <v>300828</v>
      </c>
      <c r="D7" s="262" t="s">
        <v>1502</v>
      </c>
      <c r="E7" s="261" t="s">
        <v>8</v>
      </c>
      <c r="F7" s="542">
        <v>0.52</v>
      </c>
      <c r="G7" s="706">
        <v>2050</v>
      </c>
      <c r="H7" s="671">
        <f>F7*G7</f>
        <v>1066</v>
      </c>
      <c r="I7" s="703">
        <v>0.85</v>
      </c>
    </row>
    <row r="8" spans="1:9" s="504" customFormat="1" x14ac:dyDescent="0.25">
      <c r="A8" s="708"/>
      <c r="B8" s="709"/>
      <c r="C8" s="709"/>
      <c r="D8" s="262" t="s">
        <v>1503</v>
      </c>
      <c r="E8" s="261" t="s">
        <v>8</v>
      </c>
      <c r="F8" s="542">
        <v>0.52</v>
      </c>
      <c r="G8" s="707"/>
      <c r="H8" s="671"/>
      <c r="I8" s="703"/>
    </row>
    <row r="9" spans="1:9" s="504" customFormat="1" ht="15.75" x14ac:dyDescent="0.25">
      <c r="A9" s="535"/>
      <c r="B9" s="535"/>
      <c r="C9" s="535"/>
      <c r="D9" s="536" t="s">
        <v>1504</v>
      </c>
      <c r="E9" s="537"/>
      <c r="F9" s="538"/>
      <c r="G9" s="539"/>
      <c r="H9" s="540"/>
      <c r="I9" s="541"/>
    </row>
    <row r="10" spans="1:9" s="504" customFormat="1" x14ac:dyDescent="0.25">
      <c r="A10" s="704" t="s">
        <v>1505</v>
      </c>
      <c r="B10" s="705" t="s">
        <v>1506</v>
      </c>
      <c r="C10" s="711">
        <v>300540</v>
      </c>
      <c r="D10" s="262" t="s">
        <v>1507</v>
      </c>
      <c r="E10" s="261" t="s">
        <v>8</v>
      </c>
      <c r="F10" s="542">
        <v>0.17</v>
      </c>
      <c r="G10" s="706">
        <v>1350</v>
      </c>
      <c r="H10" s="671">
        <f>F10*G10</f>
        <v>229.50000000000003</v>
      </c>
      <c r="I10" s="703">
        <v>0.3</v>
      </c>
    </row>
    <row r="11" spans="1:9" s="504" customFormat="1" x14ac:dyDescent="0.25">
      <c r="A11" s="704"/>
      <c r="B11" s="705"/>
      <c r="C11" s="711"/>
      <c r="D11" s="262" t="s">
        <v>1508</v>
      </c>
      <c r="E11" s="261" t="s">
        <v>8</v>
      </c>
      <c r="F11" s="542">
        <v>0.17</v>
      </c>
      <c r="G11" s="712"/>
      <c r="H11" s="671"/>
      <c r="I11" s="703"/>
    </row>
    <row r="12" spans="1:9" s="504" customFormat="1" x14ac:dyDescent="0.25">
      <c r="A12" s="704"/>
      <c r="B12" s="705"/>
      <c r="C12" s="711"/>
      <c r="D12" s="262" t="s">
        <v>1509</v>
      </c>
      <c r="E12" s="261" t="s">
        <v>8</v>
      </c>
      <c r="F12" s="542">
        <v>0.17</v>
      </c>
      <c r="G12" s="707"/>
      <c r="H12" s="671"/>
      <c r="I12" s="703"/>
    </row>
    <row r="13" spans="1:9" s="504" customFormat="1" ht="15.75" x14ac:dyDescent="0.25">
      <c r="A13" s="535"/>
      <c r="B13" s="535"/>
      <c r="C13" s="535"/>
      <c r="D13" s="536" t="s">
        <v>1510</v>
      </c>
      <c r="E13" s="537"/>
      <c r="F13" s="538"/>
      <c r="G13" s="539"/>
      <c r="H13" s="540"/>
      <c r="I13" s="541"/>
    </row>
    <row r="14" spans="1:9" s="504" customFormat="1" x14ac:dyDescent="0.25">
      <c r="A14" s="269"/>
      <c r="B14" s="261" t="s">
        <v>1511</v>
      </c>
      <c r="C14" s="261" t="s">
        <v>1512</v>
      </c>
      <c r="D14" s="262" t="s">
        <v>1513</v>
      </c>
      <c r="E14" s="261" t="s">
        <v>8</v>
      </c>
      <c r="F14" s="542">
        <v>0.51</v>
      </c>
      <c r="G14" s="543">
        <v>200</v>
      </c>
      <c r="H14" s="544">
        <f>F14*G14</f>
        <v>102</v>
      </c>
      <c r="I14" s="263">
        <v>0.85</v>
      </c>
    </row>
    <row r="15" spans="1:9" s="504" customFormat="1" x14ac:dyDescent="0.25">
      <c r="A15" s="269"/>
      <c r="B15" s="261" t="s">
        <v>1514</v>
      </c>
      <c r="C15" s="261" t="s">
        <v>1515</v>
      </c>
      <c r="D15" s="262" t="s">
        <v>1516</v>
      </c>
      <c r="E15" s="261" t="s">
        <v>8</v>
      </c>
      <c r="F15" s="542">
        <v>0.56999999999999995</v>
      </c>
      <c r="G15" s="543">
        <v>50</v>
      </c>
      <c r="H15" s="544">
        <f>F15*G15</f>
        <v>28.499999999999996</v>
      </c>
      <c r="I15" s="263">
        <v>0.85</v>
      </c>
    </row>
    <row r="16" spans="1:9" s="504" customFormat="1" x14ac:dyDescent="0.25">
      <c r="A16" s="269"/>
      <c r="B16" s="261" t="s">
        <v>1517</v>
      </c>
      <c r="C16" s="261" t="s">
        <v>1518</v>
      </c>
      <c r="D16" s="262" t="s">
        <v>1519</v>
      </c>
      <c r="E16" s="261" t="s">
        <v>8</v>
      </c>
      <c r="F16" s="542">
        <v>0.56000000000000005</v>
      </c>
      <c r="G16" s="543">
        <v>250</v>
      </c>
      <c r="H16" s="544">
        <f>F16*G16</f>
        <v>140</v>
      </c>
      <c r="I16" s="263">
        <v>0.85</v>
      </c>
    </row>
    <row r="17" spans="1:22" ht="26.25" customHeight="1" x14ac:dyDescent="0.25">
      <c r="A17" s="704" t="s">
        <v>1520</v>
      </c>
      <c r="B17" s="705" t="s">
        <v>1521</v>
      </c>
      <c r="C17" s="705" t="s">
        <v>1522</v>
      </c>
      <c r="D17" s="262" t="s">
        <v>1523</v>
      </c>
      <c r="E17" s="261" t="s">
        <v>8</v>
      </c>
      <c r="F17" s="542">
        <v>0.84</v>
      </c>
      <c r="G17" s="706">
        <v>1000</v>
      </c>
      <c r="H17" s="671">
        <f>F17*G17</f>
        <v>840</v>
      </c>
      <c r="I17" s="710">
        <v>1.3</v>
      </c>
    </row>
    <row r="18" spans="1:22" ht="23.25" customHeight="1" x14ac:dyDescent="0.25">
      <c r="A18" s="704"/>
      <c r="B18" s="705"/>
      <c r="C18" s="705"/>
      <c r="D18" s="262" t="s">
        <v>1524</v>
      </c>
      <c r="E18" s="261" t="s">
        <v>8</v>
      </c>
      <c r="F18" s="542">
        <v>0.84</v>
      </c>
      <c r="G18" s="707"/>
      <c r="H18" s="671"/>
      <c r="I18" s="710"/>
    </row>
    <row r="19" spans="1:22" s="504" customFormat="1" ht="15.75" x14ac:dyDescent="0.25">
      <c r="A19" s="535"/>
      <c r="B19" s="535"/>
      <c r="C19" s="535"/>
      <c r="D19" s="536" t="s">
        <v>1525</v>
      </c>
      <c r="E19" s="537"/>
      <c r="F19" s="538"/>
      <c r="G19" s="539"/>
      <c r="H19" s="540"/>
      <c r="I19" s="541"/>
    </row>
    <row r="20" spans="1:22" s="504" customFormat="1" x14ac:dyDescent="0.25">
      <c r="A20" s="269"/>
      <c r="B20" s="268"/>
      <c r="C20" s="261" t="s">
        <v>1526</v>
      </c>
      <c r="D20" s="262" t="s">
        <v>1527</v>
      </c>
      <c r="E20" s="261" t="s">
        <v>8</v>
      </c>
      <c r="F20" s="542">
        <v>0.19</v>
      </c>
      <c r="G20" s="543">
        <v>3500</v>
      </c>
      <c r="H20" s="544">
        <f>F20*G20</f>
        <v>665</v>
      </c>
      <c r="I20" s="263">
        <v>0.35</v>
      </c>
      <c r="V20" s="504" t="s">
        <v>39</v>
      </c>
    </row>
    <row r="21" spans="1:22" s="504" customFormat="1" ht="21.75" customHeight="1" x14ac:dyDescent="0.25">
      <c r="A21" s="704" t="s">
        <v>1528</v>
      </c>
      <c r="B21" s="705" t="s">
        <v>1529</v>
      </c>
      <c r="C21" s="705" t="s">
        <v>1530</v>
      </c>
      <c r="D21" s="262" t="s">
        <v>1531</v>
      </c>
      <c r="E21" s="261" t="s">
        <v>8</v>
      </c>
      <c r="F21" s="542">
        <v>0.26</v>
      </c>
      <c r="G21" s="706">
        <v>10100</v>
      </c>
      <c r="H21" s="671">
        <f>F21*G21</f>
        <v>2626</v>
      </c>
      <c r="I21" s="703">
        <v>0.5</v>
      </c>
    </row>
    <row r="22" spans="1:22" s="504" customFormat="1" ht="23.25" customHeight="1" x14ac:dyDescent="0.25">
      <c r="A22" s="704"/>
      <c r="B22" s="705"/>
      <c r="C22" s="705"/>
      <c r="D22" s="262" t="s">
        <v>1532</v>
      </c>
      <c r="E22" s="261" t="s">
        <v>8</v>
      </c>
      <c r="F22" s="542">
        <v>0.26</v>
      </c>
      <c r="G22" s="707"/>
      <c r="H22" s="671"/>
      <c r="I22" s="703"/>
    </row>
    <row r="23" spans="1:22" s="504" customFormat="1" ht="15.75" x14ac:dyDescent="0.25">
      <c r="A23" s="535"/>
      <c r="B23" s="535"/>
      <c r="C23" s="535"/>
      <c r="D23" s="536" t="s">
        <v>1533</v>
      </c>
      <c r="E23" s="537"/>
      <c r="F23" s="538"/>
      <c r="G23" s="539"/>
      <c r="H23" s="540"/>
      <c r="I23" s="541"/>
    </row>
    <row r="24" spans="1:22" s="504" customFormat="1" x14ac:dyDescent="0.25">
      <c r="A24" s="708" t="s">
        <v>1534</v>
      </c>
      <c r="B24" s="705" t="s">
        <v>1535</v>
      </c>
      <c r="C24" s="705" t="s">
        <v>1536</v>
      </c>
      <c r="D24" s="262" t="s">
        <v>1537</v>
      </c>
      <c r="E24" s="261" t="s">
        <v>8</v>
      </c>
      <c r="F24" s="542">
        <v>0.54</v>
      </c>
      <c r="G24" s="706">
        <v>7000</v>
      </c>
      <c r="H24" s="671">
        <f>F24*G24</f>
        <v>3780.0000000000005</v>
      </c>
      <c r="I24" s="703">
        <v>1.1000000000000001</v>
      </c>
    </row>
    <row r="25" spans="1:22" s="504" customFormat="1" x14ac:dyDescent="0.25">
      <c r="A25" s="708"/>
      <c r="B25" s="705"/>
      <c r="C25" s="705"/>
      <c r="D25" s="262" t="s">
        <v>1538</v>
      </c>
      <c r="E25" s="261" t="s">
        <v>8</v>
      </c>
      <c r="F25" s="542">
        <v>0.54</v>
      </c>
      <c r="G25" s="712"/>
      <c r="H25" s="671"/>
      <c r="I25" s="703"/>
    </row>
    <row r="26" spans="1:22" s="504" customFormat="1" x14ac:dyDescent="0.25">
      <c r="A26" s="708"/>
      <c r="B26" s="705"/>
      <c r="C26" s="705"/>
      <c r="D26" s="262" t="s">
        <v>1539</v>
      </c>
      <c r="E26" s="261" t="s">
        <v>8</v>
      </c>
      <c r="F26" s="542">
        <v>0.54</v>
      </c>
      <c r="G26" s="712"/>
      <c r="H26" s="671"/>
      <c r="I26" s="703"/>
    </row>
    <row r="27" spans="1:22" s="504" customFormat="1" x14ac:dyDescent="0.25">
      <c r="A27" s="708"/>
      <c r="B27" s="705"/>
      <c r="C27" s="705"/>
      <c r="D27" s="262" t="s">
        <v>1540</v>
      </c>
      <c r="E27" s="261" t="s">
        <v>8</v>
      </c>
      <c r="F27" s="542">
        <v>0.54</v>
      </c>
      <c r="G27" s="712"/>
      <c r="H27" s="671"/>
      <c r="I27" s="703"/>
    </row>
    <row r="28" spans="1:22" s="504" customFormat="1" x14ac:dyDescent="0.25">
      <c r="A28" s="708"/>
      <c r="B28" s="705"/>
      <c r="C28" s="705"/>
      <c r="D28" s="262" t="s">
        <v>1541</v>
      </c>
      <c r="E28" s="261" t="s">
        <v>8</v>
      </c>
      <c r="F28" s="542">
        <v>0.54</v>
      </c>
      <c r="G28" s="707"/>
      <c r="H28" s="671"/>
      <c r="I28" s="703"/>
    </row>
    <row r="29" spans="1:22" s="504" customFormat="1" x14ac:dyDescent="0.25">
      <c r="A29" s="269"/>
      <c r="B29" s="261"/>
      <c r="C29" s="261" t="s">
        <v>1542</v>
      </c>
      <c r="D29" s="262" t="s">
        <v>1543</v>
      </c>
      <c r="E29" s="261" t="s">
        <v>8</v>
      </c>
      <c r="F29" s="542">
        <v>0.74</v>
      </c>
      <c r="G29" s="543">
        <v>1450</v>
      </c>
      <c r="H29" s="544">
        <f>F29*G29</f>
        <v>1073</v>
      </c>
      <c r="I29" s="263">
        <v>1.2</v>
      </c>
      <c r="K29" s="545"/>
    </row>
    <row r="30" spans="1:22" ht="15.75" x14ac:dyDescent="0.25">
      <c r="A30" s="535"/>
      <c r="B30" s="535"/>
      <c r="C30" s="535"/>
      <c r="D30" s="536" t="s">
        <v>1544</v>
      </c>
      <c r="E30" s="537"/>
      <c r="F30" s="538"/>
      <c r="G30" s="539"/>
      <c r="H30" s="540"/>
      <c r="I30" s="541"/>
    </row>
    <row r="31" spans="1:22" s="504" customFormat="1" x14ac:dyDescent="0.25">
      <c r="A31" s="704" t="s">
        <v>1545</v>
      </c>
      <c r="B31" s="705" t="s">
        <v>1546</v>
      </c>
      <c r="C31" s="705" t="s">
        <v>1547</v>
      </c>
      <c r="D31" s="262" t="s">
        <v>1548</v>
      </c>
      <c r="E31" s="261" t="s">
        <v>912</v>
      </c>
      <c r="F31" s="542">
        <v>3.24</v>
      </c>
      <c r="G31" s="706">
        <v>200</v>
      </c>
      <c r="H31" s="671">
        <f>F31*G31</f>
        <v>648</v>
      </c>
      <c r="I31" s="703">
        <v>6</v>
      </c>
    </row>
    <row r="32" spans="1:22" s="504" customFormat="1" x14ac:dyDescent="0.25">
      <c r="A32" s="704"/>
      <c r="B32" s="705"/>
      <c r="C32" s="705"/>
      <c r="D32" s="262" t="s">
        <v>1549</v>
      </c>
      <c r="E32" s="261" t="s">
        <v>912</v>
      </c>
      <c r="F32" s="542">
        <v>3.24</v>
      </c>
      <c r="G32" s="712"/>
      <c r="H32" s="671"/>
      <c r="I32" s="703"/>
    </row>
    <row r="33" spans="1:11" s="504" customFormat="1" x14ac:dyDescent="0.25">
      <c r="A33" s="704"/>
      <c r="B33" s="705"/>
      <c r="C33" s="705"/>
      <c r="D33" s="262" t="s">
        <v>1550</v>
      </c>
      <c r="E33" s="261" t="s">
        <v>912</v>
      </c>
      <c r="F33" s="546">
        <v>3.24</v>
      </c>
      <c r="G33" s="712"/>
      <c r="H33" s="671"/>
      <c r="I33" s="703"/>
      <c r="J33" s="545"/>
    </row>
    <row r="34" spans="1:11" s="504" customFormat="1" x14ac:dyDescent="0.25">
      <c r="A34" s="704"/>
      <c r="B34" s="705"/>
      <c r="C34" s="705"/>
      <c r="D34" s="262" t="s">
        <v>1551</v>
      </c>
      <c r="E34" s="261" t="s">
        <v>912</v>
      </c>
      <c r="F34" s="542">
        <v>3.24</v>
      </c>
      <c r="G34" s="712"/>
      <c r="H34" s="671"/>
      <c r="I34" s="703"/>
    </row>
    <row r="35" spans="1:11" s="504" customFormat="1" x14ac:dyDescent="0.25">
      <c r="A35" s="704"/>
      <c r="B35" s="705"/>
      <c r="C35" s="705"/>
      <c r="D35" s="262" t="s">
        <v>1552</v>
      </c>
      <c r="E35" s="261" t="s">
        <v>912</v>
      </c>
      <c r="F35" s="546">
        <v>3.24</v>
      </c>
      <c r="G35" s="712"/>
      <c r="H35" s="671"/>
      <c r="I35" s="703"/>
    </row>
    <row r="36" spans="1:11" s="504" customFormat="1" x14ac:dyDescent="0.25">
      <c r="A36" s="704"/>
      <c r="B36" s="705"/>
      <c r="C36" s="705"/>
      <c r="D36" s="262" t="s">
        <v>1553</v>
      </c>
      <c r="E36" s="261" t="s">
        <v>912</v>
      </c>
      <c r="F36" s="546">
        <v>3.24</v>
      </c>
      <c r="G36" s="707"/>
      <c r="H36" s="671"/>
      <c r="I36" s="703"/>
    </row>
    <row r="37" spans="1:11" s="504" customFormat="1" x14ac:dyDescent="0.25">
      <c r="A37" s="704" t="s">
        <v>1554</v>
      </c>
      <c r="B37" s="711">
        <v>221239</v>
      </c>
      <c r="C37" s="705" t="s">
        <v>1555</v>
      </c>
      <c r="D37" s="262" t="s">
        <v>1556</v>
      </c>
      <c r="E37" s="261" t="s">
        <v>912</v>
      </c>
      <c r="F37" s="542">
        <v>2.88</v>
      </c>
      <c r="G37" s="706">
        <v>800</v>
      </c>
      <c r="H37" s="671">
        <f>F37*G37</f>
        <v>2304</v>
      </c>
      <c r="I37" s="703">
        <v>6</v>
      </c>
    </row>
    <row r="38" spans="1:11" s="504" customFormat="1" x14ac:dyDescent="0.25">
      <c r="A38" s="704"/>
      <c r="B38" s="711"/>
      <c r="C38" s="705"/>
      <c r="D38" s="262" t="s">
        <v>1557</v>
      </c>
      <c r="E38" s="261" t="s">
        <v>912</v>
      </c>
      <c r="F38" s="542">
        <v>2.88</v>
      </c>
      <c r="G38" s="712"/>
      <c r="H38" s="671"/>
      <c r="I38" s="703"/>
    </row>
    <row r="39" spans="1:11" s="504" customFormat="1" x14ac:dyDescent="0.25">
      <c r="A39" s="704"/>
      <c r="B39" s="711"/>
      <c r="C39" s="705"/>
      <c r="D39" s="262" t="s">
        <v>1558</v>
      </c>
      <c r="E39" s="261" t="s">
        <v>912</v>
      </c>
      <c r="F39" s="542">
        <v>2.88</v>
      </c>
      <c r="G39" s="712"/>
      <c r="H39" s="671"/>
      <c r="I39" s="703"/>
    </row>
    <row r="40" spans="1:11" s="504" customFormat="1" ht="15.75" customHeight="1" x14ac:dyDescent="0.25">
      <c r="A40" s="704"/>
      <c r="B40" s="711"/>
      <c r="C40" s="705"/>
      <c r="D40" s="262" t="s">
        <v>1559</v>
      </c>
      <c r="E40" s="261" t="s">
        <v>912</v>
      </c>
      <c r="F40" s="546">
        <v>2.88</v>
      </c>
      <c r="G40" s="712"/>
      <c r="H40" s="671"/>
      <c r="I40" s="703"/>
    </row>
    <row r="41" spans="1:11" s="504" customFormat="1" x14ac:dyDescent="0.25">
      <c r="A41" s="704"/>
      <c r="B41" s="711"/>
      <c r="C41" s="705"/>
      <c r="D41" s="262" t="s">
        <v>1560</v>
      </c>
      <c r="E41" s="261" t="s">
        <v>912</v>
      </c>
      <c r="F41" s="542">
        <v>2.88</v>
      </c>
      <c r="G41" s="712"/>
      <c r="H41" s="671"/>
      <c r="I41" s="703"/>
    </row>
    <row r="42" spans="1:11" s="504" customFormat="1" x14ac:dyDescent="0.25">
      <c r="A42" s="704"/>
      <c r="B42" s="711"/>
      <c r="C42" s="705"/>
      <c r="D42" s="262" t="s">
        <v>1561</v>
      </c>
      <c r="E42" s="261" t="s">
        <v>912</v>
      </c>
      <c r="F42" s="542">
        <v>2.88</v>
      </c>
      <c r="G42" s="712"/>
      <c r="H42" s="671"/>
      <c r="I42" s="703"/>
    </row>
    <row r="43" spans="1:11" s="504" customFormat="1" ht="15.75" customHeight="1" x14ac:dyDescent="0.25">
      <c r="A43" s="704"/>
      <c r="B43" s="711"/>
      <c r="C43" s="705"/>
      <c r="D43" s="262" t="s">
        <v>1562</v>
      </c>
      <c r="E43" s="261" t="s">
        <v>912</v>
      </c>
      <c r="F43" s="546">
        <v>2.88</v>
      </c>
      <c r="G43" s="712"/>
      <c r="H43" s="671"/>
      <c r="I43" s="703"/>
    </row>
    <row r="44" spans="1:11" x14ac:dyDescent="0.25">
      <c r="A44" s="704"/>
      <c r="B44" s="711"/>
      <c r="C44" s="705"/>
      <c r="D44" s="262" t="s">
        <v>1563</v>
      </c>
      <c r="E44" s="261" t="s">
        <v>912</v>
      </c>
      <c r="F44" s="542">
        <v>2.88</v>
      </c>
      <c r="G44" s="712"/>
      <c r="H44" s="671"/>
      <c r="I44" s="703"/>
    </row>
    <row r="45" spans="1:11" x14ac:dyDescent="0.25">
      <c r="A45" s="704"/>
      <c r="B45" s="711"/>
      <c r="C45" s="705"/>
      <c r="D45" s="262" t="s">
        <v>1564</v>
      </c>
      <c r="E45" s="261" t="s">
        <v>912</v>
      </c>
      <c r="F45" s="542">
        <v>2.88</v>
      </c>
      <c r="G45" s="712"/>
      <c r="H45" s="671"/>
      <c r="I45" s="703"/>
    </row>
    <row r="46" spans="1:11" x14ac:dyDescent="0.25">
      <c r="A46" s="704"/>
      <c r="B46" s="711"/>
      <c r="C46" s="705"/>
      <c r="D46" s="262" t="s">
        <v>1565</v>
      </c>
      <c r="E46" s="261" t="s">
        <v>912</v>
      </c>
      <c r="F46" s="542">
        <v>2.88</v>
      </c>
      <c r="G46" s="712"/>
      <c r="H46" s="671"/>
      <c r="I46" s="703"/>
    </row>
    <row r="47" spans="1:11" x14ac:dyDescent="0.25">
      <c r="A47" s="704"/>
      <c r="B47" s="711"/>
      <c r="C47" s="705"/>
      <c r="D47" s="262" t="s">
        <v>1566</v>
      </c>
      <c r="E47" s="547" t="s">
        <v>912</v>
      </c>
      <c r="F47" s="542">
        <v>2.88</v>
      </c>
      <c r="G47" s="712"/>
      <c r="H47" s="671"/>
      <c r="I47" s="703"/>
    </row>
    <row r="48" spans="1:11" x14ac:dyDescent="0.25">
      <c r="A48" s="704"/>
      <c r="B48" s="711"/>
      <c r="C48" s="705"/>
      <c r="D48" s="262" t="s">
        <v>1567</v>
      </c>
      <c r="E48" s="547" t="s">
        <v>912</v>
      </c>
      <c r="F48" s="542">
        <v>2.88</v>
      </c>
      <c r="G48" s="712"/>
      <c r="H48" s="671"/>
      <c r="I48" s="703"/>
      <c r="K48" s="58" t="s">
        <v>39</v>
      </c>
    </row>
    <row r="49" spans="1:10" s="504" customFormat="1" x14ac:dyDescent="0.25">
      <c r="A49" s="704"/>
      <c r="B49" s="711"/>
      <c r="C49" s="705"/>
      <c r="D49" s="262" t="s">
        <v>1568</v>
      </c>
      <c r="E49" s="547" t="s">
        <v>912</v>
      </c>
      <c r="F49" s="542">
        <v>2.88</v>
      </c>
      <c r="G49" s="712"/>
      <c r="H49" s="671"/>
      <c r="I49" s="703"/>
    </row>
    <row r="50" spans="1:10" s="504" customFormat="1" x14ac:dyDescent="0.25">
      <c r="A50" s="704"/>
      <c r="B50" s="711"/>
      <c r="C50" s="705"/>
      <c r="D50" s="262" t="s">
        <v>1569</v>
      </c>
      <c r="E50" s="547" t="s">
        <v>912</v>
      </c>
      <c r="F50" s="542">
        <v>2.88</v>
      </c>
      <c r="G50" s="707"/>
      <c r="H50" s="671"/>
      <c r="I50" s="703"/>
    </row>
    <row r="51" spans="1:10" s="504" customFormat="1" x14ac:dyDescent="0.25">
      <c r="A51" s="704" t="s">
        <v>1570</v>
      </c>
      <c r="B51" s="711">
        <v>221285</v>
      </c>
      <c r="C51" s="705" t="s">
        <v>1571</v>
      </c>
      <c r="D51" s="262" t="s">
        <v>1572</v>
      </c>
      <c r="E51" s="261" t="s">
        <v>912</v>
      </c>
      <c r="F51" s="542">
        <v>3.97</v>
      </c>
      <c r="G51" s="706">
        <v>200</v>
      </c>
      <c r="H51" s="671">
        <f>F51*G51</f>
        <v>794</v>
      </c>
      <c r="I51" s="703"/>
    </row>
    <row r="52" spans="1:10" s="504" customFormat="1" x14ac:dyDescent="0.25">
      <c r="A52" s="704"/>
      <c r="B52" s="711"/>
      <c r="C52" s="705"/>
      <c r="D52" s="262" t="s">
        <v>1573</v>
      </c>
      <c r="E52" s="261" t="s">
        <v>912</v>
      </c>
      <c r="F52" s="542">
        <v>3.97</v>
      </c>
      <c r="G52" s="707"/>
      <c r="H52" s="671"/>
      <c r="I52" s="703"/>
    </row>
    <row r="53" spans="1:10" ht="15.75" x14ac:dyDescent="0.25">
      <c r="A53" s="535"/>
      <c r="B53" s="535"/>
      <c r="C53" s="535"/>
      <c r="D53" s="536" t="s">
        <v>1574</v>
      </c>
      <c r="E53" s="537"/>
      <c r="F53" s="538"/>
      <c r="G53" s="539"/>
      <c r="H53" s="540"/>
      <c r="I53" s="541"/>
    </row>
    <row r="54" spans="1:10" ht="24.75" customHeight="1" x14ac:dyDescent="0.25">
      <c r="A54" s="713" t="s">
        <v>1575</v>
      </c>
      <c r="B54" s="711"/>
      <c r="C54" s="711">
        <v>300385</v>
      </c>
      <c r="D54" s="262" t="s">
        <v>1576</v>
      </c>
      <c r="E54" s="261" t="s">
        <v>8</v>
      </c>
      <c r="F54" s="542">
        <v>0.12</v>
      </c>
      <c r="G54" s="714">
        <v>1600</v>
      </c>
      <c r="H54" s="671">
        <f>F54*G54</f>
        <v>192</v>
      </c>
      <c r="I54" s="703">
        <v>0.25</v>
      </c>
    </row>
    <row r="55" spans="1:10" ht="19.5" customHeight="1" x14ac:dyDescent="0.25">
      <c r="A55" s="713"/>
      <c r="B55" s="711"/>
      <c r="C55" s="711"/>
      <c r="D55" s="262" t="s">
        <v>1577</v>
      </c>
      <c r="E55" s="261" t="s">
        <v>8</v>
      </c>
      <c r="F55" s="542">
        <v>0.12</v>
      </c>
      <c r="G55" s="715"/>
      <c r="H55" s="671"/>
      <c r="I55" s="703"/>
    </row>
    <row r="56" spans="1:10" ht="15.75" x14ac:dyDescent="0.25">
      <c r="A56" s="535"/>
      <c r="B56" s="535"/>
      <c r="C56" s="535"/>
      <c r="D56" s="536" t="s">
        <v>1578</v>
      </c>
      <c r="E56" s="537"/>
      <c r="F56" s="538"/>
      <c r="G56" s="539"/>
      <c r="H56" s="540"/>
      <c r="I56" s="541"/>
    </row>
    <row r="57" spans="1:10" x14ac:dyDescent="0.25">
      <c r="A57" s="548"/>
      <c r="B57" s="268"/>
      <c r="C57" s="268">
        <v>300221</v>
      </c>
      <c r="D57" s="262" t="s">
        <v>1579</v>
      </c>
      <c r="E57" s="261" t="s">
        <v>8</v>
      </c>
      <c r="F57" s="542">
        <v>0.23</v>
      </c>
      <c r="G57" s="543">
        <v>1500</v>
      </c>
      <c r="H57" s="544">
        <f>F57*G57</f>
        <v>345</v>
      </c>
      <c r="I57" s="520">
        <v>0.55000000000000004</v>
      </c>
    </row>
    <row r="58" spans="1:10" x14ac:dyDescent="0.25">
      <c r="A58" s="522"/>
      <c r="B58" s="268"/>
      <c r="C58" s="268"/>
      <c r="D58" s="262" t="s">
        <v>1580</v>
      </c>
      <c r="E58" s="261" t="s">
        <v>8</v>
      </c>
      <c r="F58" s="542">
        <v>0.25</v>
      </c>
      <c r="G58" s="543">
        <v>1500</v>
      </c>
      <c r="H58" s="544">
        <f>F58*G58</f>
        <v>375</v>
      </c>
      <c r="I58" s="520"/>
      <c r="J58" s="549"/>
    </row>
    <row r="59" spans="1:10" x14ac:dyDescent="0.25">
      <c r="A59" s="522"/>
      <c r="B59" s="268"/>
      <c r="C59" s="268">
        <v>300362</v>
      </c>
      <c r="D59" s="262" t="s">
        <v>1581</v>
      </c>
      <c r="E59" s="261" t="s">
        <v>8</v>
      </c>
      <c r="F59" s="542">
        <v>0.26</v>
      </c>
      <c r="G59" s="543">
        <v>2400</v>
      </c>
      <c r="H59" s="544">
        <f>F59*G59</f>
        <v>624</v>
      </c>
      <c r="I59" s="520">
        <v>0.55000000000000004</v>
      </c>
    </row>
    <row r="60" spans="1:10" x14ac:dyDescent="0.25">
      <c r="A60" s="713" t="s">
        <v>1582</v>
      </c>
      <c r="B60" s="705">
        <v>221323</v>
      </c>
      <c r="C60" s="711">
        <v>300708</v>
      </c>
      <c r="D60" s="262" t="s">
        <v>1583</v>
      </c>
      <c r="E60" s="261" t="s">
        <v>8</v>
      </c>
      <c r="F60" s="542">
        <v>0.28999999999999998</v>
      </c>
      <c r="G60" s="706">
        <v>1800</v>
      </c>
      <c r="H60" s="671">
        <f>F60*G60</f>
        <v>522</v>
      </c>
      <c r="I60" s="703">
        <v>0.6</v>
      </c>
    </row>
    <row r="61" spans="1:10" x14ac:dyDescent="0.25">
      <c r="A61" s="713"/>
      <c r="B61" s="705"/>
      <c r="C61" s="711"/>
      <c r="D61" s="262" t="s">
        <v>1584</v>
      </c>
      <c r="E61" s="261" t="s">
        <v>8</v>
      </c>
      <c r="F61" s="542">
        <v>0.28999999999999998</v>
      </c>
      <c r="G61" s="712"/>
      <c r="H61" s="671"/>
      <c r="I61" s="703"/>
    </row>
    <row r="62" spans="1:10" x14ac:dyDescent="0.25">
      <c r="A62" s="713"/>
      <c r="B62" s="705"/>
      <c r="C62" s="711"/>
      <c r="D62" s="262" t="s">
        <v>1585</v>
      </c>
      <c r="E62" s="261" t="s">
        <v>8</v>
      </c>
      <c r="F62" s="542">
        <v>0.28999999999999998</v>
      </c>
      <c r="G62" s="712"/>
      <c r="H62" s="671"/>
      <c r="I62" s="703"/>
    </row>
    <row r="63" spans="1:10" x14ac:dyDescent="0.25">
      <c r="A63" s="713"/>
      <c r="B63" s="705"/>
      <c r="C63" s="711"/>
      <c r="D63" s="262" t="s">
        <v>1586</v>
      </c>
      <c r="E63" s="261" t="s">
        <v>8</v>
      </c>
      <c r="F63" s="542">
        <v>0.28999999999999998</v>
      </c>
      <c r="G63" s="712"/>
      <c r="H63" s="671"/>
      <c r="I63" s="703"/>
    </row>
    <row r="64" spans="1:10" x14ac:dyDescent="0.25">
      <c r="A64" s="713"/>
      <c r="B64" s="705"/>
      <c r="C64" s="711"/>
      <c r="D64" s="262" t="s">
        <v>1587</v>
      </c>
      <c r="E64" s="261" t="s">
        <v>8</v>
      </c>
      <c r="F64" s="542">
        <v>0.28999999999999998</v>
      </c>
      <c r="G64" s="707"/>
      <c r="H64" s="671"/>
      <c r="I64" s="703"/>
    </row>
    <row r="65" spans="1:10" s="504" customFormat="1" x14ac:dyDescent="0.25">
      <c r="A65" s="269"/>
      <c r="B65" s="261"/>
      <c r="C65" s="261" t="s">
        <v>1588</v>
      </c>
      <c r="D65" s="262" t="s">
        <v>1589</v>
      </c>
      <c r="E65" s="261" t="s">
        <v>8</v>
      </c>
      <c r="F65" s="542">
        <v>0.25</v>
      </c>
      <c r="G65" s="543">
        <v>200</v>
      </c>
      <c r="H65" s="544">
        <f>F65*G65</f>
        <v>50</v>
      </c>
      <c r="I65" s="263">
        <v>0.5</v>
      </c>
      <c r="J65" s="550"/>
    </row>
    <row r="66" spans="1:10" x14ac:dyDescent="0.25">
      <c r="A66" s="713" t="s">
        <v>1590</v>
      </c>
      <c r="B66" s="711">
        <v>220473</v>
      </c>
      <c r="C66" s="711">
        <v>300473</v>
      </c>
      <c r="D66" s="262" t="s">
        <v>1591</v>
      </c>
      <c r="E66" s="261" t="s">
        <v>8</v>
      </c>
      <c r="F66" s="542">
        <v>0.23</v>
      </c>
      <c r="G66" s="706">
        <v>2500</v>
      </c>
      <c r="H66" s="671">
        <f>F66*G66</f>
        <v>575</v>
      </c>
      <c r="I66" s="710">
        <v>0.4</v>
      </c>
    </row>
    <row r="67" spans="1:10" x14ac:dyDescent="0.25">
      <c r="A67" s="713"/>
      <c r="B67" s="711"/>
      <c r="C67" s="711"/>
      <c r="D67" s="262" t="s">
        <v>1592</v>
      </c>
      <c r="E67" s="261" t="s">
        <v>8</v>
      </c>
      <c r="F67" s="542">
        <v>0.23</v>
      </c>
      <c r="G67" s="712"/>
      <c r="H67" s="671"/>
      <c r="I67" s="710"/>
    </row>
    <row r="68" spans="1:10" x14ac:dyDescent="0.25">
      <c r="A68" s="713"/>
      <c r="B68" s="711"/>
      <c r="C68" s="711"/>
      <c r="D68" s="262" t="s">
        <v>1593</v>
      </c>
      <c r="E68" s="261" t="s">
        <v>8</v>
      </c>
      <c r="F68" s="542">
        <v>0.23</v>
      </c>
      <c r="G68" s="707"/>
      <c r="H68" s="671"/>
      <c r="I68" s="710"/>
    </row>
    <row r="69" spans="1:10" s="504" customFormat="1" x14ac:dyDescent="0.25">
      <c r="A69" s="269"/>
      <c r="B69" s="268"/>
      <c r="C69" s="261" t="s">
        <v>1594</v>
      </c>
      <c r="D69" s="262" t="s">
        <v>1595</v>
      </c>
      <c r="E69" s="261" t="s">
        <v>8</v>
      </c>
      <c r="F69" s="542">
        <v>0.32</v>
      </c>
      <c r="G69" s="543">
        <v>1100</v>
      </c>
      <c r="H69" s="544">
        <f t="shared" ref="H69:H77" si="0">F69*G69</f>
        <v>352</v>
      </c>
      <c r="I69" s="263">
        <v>0.55000000000000004</v>
      </c>
    </row>
    <row r="70" spans="1:10" s="504" customFormat="1" x14ac:dyDescent="0.25">
      <c r="A70" s="269"/>
      <c r="B70" s="268"/>
      <c r="C70" s="268">
        <v>300707</v>
      </c>
      <c r="D70" s="262" t="s">
        <v>1596</v>
      </c>
      <c r="E70" s="261" t="s">
        <v>8</v>
      </c>
      <c r="F70" s="546">
        <v>0.28999999999999998</v>
      </c>
      <c r="G70" s="543">
        <v>150</v>
      </c>
      <c r="H70" s="544">
        <f t="shared" si="0"/>
        <v>43.5</v>
      </c>
      <c r="I70" s="263">
        <v>0.55000000000000004</v>
      </c>
    </row>
    <row r="71" spans="1:10" x14ac:dyDescent="0.25">
      <c r="A71" s="269"/>
      <c r="B71" s="261" t="s">
        <v>1597</v>
      </c>
      <c r="C71" s="261" t="s">
        <v>1598</v>
      </c>
      <c r="D71" s="262" t="s">
        <v>1599</v>
      </c>
      <c r="E71" s="261" t="s">
        <v>8</v>
      </c>
      <c r="F71" s="542">
        <v>0.28999999999999998</v>
      </c>
      <c r="G71" s="543">
        <v>450</v>
      </c>
      <c r="H71" s="544">
        <f t="shared" si="0"/>
        <v>130.5</v>
      </c>
      <c r="I71" s="520">
        <v>0.55000000000000004</v>
      </c>
    </row>
    <row r="72" spans="1:10" x14ac:dyDescent="0.25">
      <c r="A72" s="269"/>
      <c r="B72" s="261" t="s">
        <v>1600</v>
      </c>
      <c r="C72" s="261" t="s">
        <v>1601</v>
      </c>
      <c r="D72" s="262" t="s">
        <v>1602</v>
      </c>
      <c r="E72" s="261" t="s">
        <v>8</v>
      </c>
      <c r="F72" s="542">
        <v>0.32</v>
      </c>
      <c r="G72" s="543">
        <v>1800</v>
      </c>
      <c r="H72" s="544">
        <f t="shared" si="0"/>
        <v>576</v>
      </c>
      <c r="I72" s="520">
        <v>0.6</v>
      </c>
    </row>
    <row r="73" spans="1:10" x14ac:dyDescent="0.25">
      <c r="A73" s="269"/>
      <c r="B73" s="268"/>
      <c r="C73" s="268">
        <v>300366</v>
      </c>
      <c r="D73" s="262" t="s">
        <v>1603</v>
      </c>
      <c r="E73" s="261" t="s">
        <v>8</v>
      </c>
      <c r="F73" s="542">
        <v>0.28000000000000003</v>
      </c>
      <c r="G73" s="551">
        <v>700</v>
      </c>
      <c r="H73" s="544">
        <f t="shared" si="0"/>
        <v>196.00000000000003</v>
      </c>
      <c r="I73" s="263">
        <v>0.55000000000000004</v>
      </c>
    </row>
    <row r="74" spans="1:10" x14ac:dyDescent="0.25">
      <c r="A74" s="269"/>
      <c r="B74" s="268"/>
      <c r="C74" s="261" t="s">
        <v>1604</v>
      </c>
      <c r="D74" s="262" t="s">
        <v>1605</v>
      </c>
      <c r="E74" s="261" t="s">
        <v>8</v>
      </c>
      <c r="F74" s="542">
        <v>0.31</v>
      </c>
      <c r="G74" s="551">
        <v>1000</v>
      </c>
      <c r="H74" s="544">
        <f t="shared" si="0"/>
        <v>310</v>
      </c>
      <c r="I74" s="263">
        <v>0.5</v>
      </c>
    </row>
    <row r="75" spans="1:10" x14ac:dyDescent="0.25">
      <c r="A75" s="552"/>
      <c r="B75" s="268"/>
      <c r="C75" s="267">
        <v>300376</v>
      </c>
      <c r="D75" s="262" t="s">
        <v>1606</v>
      </c>
      <c r="E75" s="261" t="s">
        <v>8</v>
      </c>
      <c r="F75" s="542">
        <v>0.24</v>
      </c>
      <c r="G75" s="551">
        <v>700</v>
      </c>
      <c r="H75" s="544">
        <f t="shared" si="0"/>
        <v>168</v>
      </c>
      <c r="I75" s="263">
        <v>0.5</v>
      </c>
    </row>
    <row r="76" spans="1:10" s="504" customFormat="1" x14ac:dyDescent="0.25">
      <c r="A76" s="269"/>
      <c r="B76" s="261" t="s">
        <v>1607</v>
      </c>
      <c r="C76" s="261" t="s">
        <v>1608</v>
      </c>
      <c r="D76" s="262" t="s">
        <v>1609</v>
      </c>
      <c r="E76" s="261" t="s">
        <v>8</v>
      </c>
      <c r="F76" s="542">
        <v>0.32</v>
      </c>
      <c r="G76" s="543">
        <v>2300</v>
      </c>
      <c r="H76" s="544">
        <f t="shared" si="0"/>
        <v>736</v>
      </c>
      <c r="I76" s="263">
        <v>0.6</v>
      </c>
    </row>
    <row r="77" spans="1:10" ht="15.75" thickBot="1" x14ac:dyDescent="0.3">
      <c r="A77" s="522"/>
      <c r="B77" s="553" t="s">
        <v>1610</v>
      </c>
      <c r="C77" s="553" t="s">
        <v>1611</v>
      </c>
      <c r="D77" s="554" t="s">
        <v>1612</v>
      </c>
      <c r="E77" s="553" t="s">
        <v>8</v>
      </c>
      <c r="F77" s="555">
        <v>0.37</v>
      </c>
      <c r="G77" s="556">
        <v>1100</v>
      </c>
      <c r="H77" s="557">
        <f t="shared" si="0"/>
        <v>407</v>
      </c>
      <c r="I77" s="558">
        <v>0.6</v>
      </c>
    </row>
    <row r="78" spans="1:10" x14ac:dyDescent="0.25">
      <c r="B78" s="716" t="s">
        <v>56</v>
      </c>
      <c r="C78" s="717"/>
      <c r="D78" s="717"/>
      <c r="E78" s="717"/>
      <c r="F78" s="717"/>
      <c r="G78" s="559" t="s">
        <v>57</v>
      </c>
      <c r="H78" s="560">
        <f>SUM(H3:H77)</f>
        <v>20938</v>
      </c>
    </row>
    <row r="79" spans="1:10" ht="15.75" thickBot="1" x14ac:dyDescent="0.3">
      <c r="B79" s="718" t="s">
        <v>56</v>
      </c>
      <c r="C79" s="719"/>
      <c r="D79" s="719"/>
      <c r="E79" s="719"/>
      <c r="F79" s="719"/>
      <c r="G79" s="562" t="s">
        <v>58</v>
      </c>
      <c r="H79" s="563">
        <f>H78*1.2</f>
        <v>25125.599999999999</v>
      </c>
    </row>
    <row r="80" spans="1:10" x14ac:dyDescent="0.25">
      <c r="B80" s="564"/>
      <c r="C80" s="564"/>
      <c r="D80" s="504"/>
      <c r="E80" s="565"/>
      <c r="F80" s="564"/>
      <c r="G80" s="566"/>
      <c r="H80" s="567"/>
    </row>
    <row r="83" spans="3:8" x14ac:dyDescent="0.25">
      <c r="C83" s="281"/>
      <c r="D83" s="569" t="s">
        <v>1613</v>
      </c>
      <c r="H83" s="571"/>
    </row>
    <row r="84" spans="3:8" x14ac:dyDescent="0.25">
      <c r="C84" s="281"/>
      <c r="D84" s="58" t="s">
        <v>1614</v>
      </c>
      <c r="H84" s="571"/>
    </row>
    <row r="85" spans="3:8" x14ac:dyDescent="0.25">
      <c r="C85" s="281"/>
      <c r="H85" s="571"/>
    </row>
    <row r="86" spans="3:8" x14ac:dyDescent="0.25">
      <c r="C86" s="281"/>
      <c r="D86" s="58" t="s">
        <v>102</v>
      </c>
      <c r="H86" s="571"/>
    </row>
    <row r="87" spans="3:8" ht="15.75" x14ac:dyDescent="0.25">
      <c r="C87" s="281"/>
      <c r="D87" s="572" t="s">
        <v>70</v>
      </c>
      <c r="H87" s="571"/>
    </row>
    <row r="88" spans="3:8" x14ac:dyDescent="0.25">
      <c r="C88" s="281"/>
      <c r="D88" s="573"/>
      <c r="H88" s="571"/>
    </row>
  </sheetData>
  <mergeCells count="74">
    <mergeCell ref="B78:F78"/>
    <mergeCell ref="B79:F79"/>
    <mergeCell ref="A66:A68"/>
    <mergeCell ref="B66:B68"/>
    <mergeCell ref="C66:C68"/>
    <mergeCell ref="G66:G68"/>
    <mergeCell ref="H66:H68"/>
    <mergeCell ref="I66:I68"/>
    <mergeCell ref="A60:A64"/>
    <mergeCell ref="B60:B64"/>
    <mergeCell ref="C60:C64"/>
    <mergeCell ref="G60:G64"/>
    <mergeCell ref="H60:H64"/>
    <mergeCell ref="I60:I64"/>
    <mergeCell ref="I54:I55"/>
    <mergeCell ref="A51:A52"/>
    <mergeCell ref="B51:B52"/>
    <mergeCell ref="C51:C52"/>
    <mergeCell ref="G51:G52"/>
    <mergeCell ref="H51:H52"/>
    <mergeCell ref="I51:I52"/>
    <mergeCell ref="A54:A55"/>
    <mergeCell ref="B54:B55"/>
    <mergeCell ref="C54:C55"/>
    <mergeCell ref="G54:G55"/>
    <mergeCell ref="H54:H55"/>
    <mergeCell ref="I37:I50"/>
    <mergeCell ref="A31:A36"/>
    <mergeCell ref="B31:B36"/>
    <mergeCell ref="C31:C36"/>
    <mergeCell ref="G31:G36"/>
    <mergeCell ref="H31:H36"/>
    <mergeCell ref="I31:I36"/>
    <mergeCell ref="A37:A50"/>
    <mergeCell ref="B37:B50"/>
    <mergeCell ref="C37:C50"/>
    <mergeCell ref="G37:G50"/>
    <mergeCell ref="H37:H50"/>
    <mergeCell ref="I24:I28"/>
    <mergeCell ref="A21:A22"/>
    <mergeCell ref="B21:B22"/>
    <mergeCell ref="C21:C22"/>
    <mergeCell ref="G21:G22"/>
    <mergeCell ref="H21:H22"/>
    <mergeCell ref="I21:I22"/>
    <mergeCell ref="A24:A28"/>
    <mergeCell ref="B24:B28"/>
    <mergeCell ref="C24:C28"/>
    <mergeCell ref="G24:G28"/>
    <mergeCell ref="H24:H28"/>
    <mergeCell ref="I17:I18"/>
    <mergeCell ref="A10:A12"/>
    <mergeCell ref="B10:B12"/>
    <mergeCell ref="C10:C12"/>
    <mergeCell ref="G10:G12"/>
    <mergeCell ref="H10:H12"/>
    <mergeCell ref="I10:I12"/>
    <mergeCell ref="A17:A18"/>
    <mergeCell ref="B17:B18"/>
    <mergeCell ref="C17:C18"/>
    <mergeCell ref="G17:G18"/>
    <mergeCell ref="H17:H18"/>
    <mergeCell ref="I7:I8"/>
    <mergeCell ref="A4:A5"/>
    <mergeCell ref="B4:B5"/>
    <mergeCell ref="C4:C5"/>
    <mergeCell ref="G4:G5"/>
    <mergeCell ref="H4:H5"/>
    <mergeCell ref="I4:I5"/>
    <mergeCell ref="A7:A8"/>
    <mergeCell ref="B7:B8"/>
    <mergeCell ref="C7:C8"/>
    <mergeCell ref="G7:G8"/>
    <mergeCell ref="H7:H8"/>
  </mergeCells>
  <pageMargins left="0.7" right="0.7" top="0.75" bottom="0.75" header="0.3" footer="0.3"/>
  <pageSetup paperSize="9" scale="82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>
      <selection activeCell="D18" sqref="D18"/>
    </sheetView>
  </sheetViews>
  <sheetFormatPr defaultColWidth="9.140625" defaultRowHeight="15" x14ac:dyDescent="0.25"/>
  <cols>
    <col min="1" max="1" width="9.7109375" customWidth="1"/>
    <col min="2" max="2" width="46.140625" customWidth="1"/>
    <col min="3" max="3" width="9.140625" customWidth="1"/>
    <col min="4" max="4" width="11.5703125" style="586" customWidth="1"/>
    <col min="5" max="5" width="10.42578125" customWidth="1"/>
    <col min="6" max="6" width="9.7109375" customWidth="1"/>
    <col min="7" max="7" width="0" style="73" hidden="1" customWidth="1"/>
    <col min="8" max="8" width="10.140625" bestFit="1" customWidth="1"/>
  </cols>
  <sheetData>
    <row r="1" spans="1:8" s="47" customFormat="1" ht="18.75" x14ac:dyDescent="0.3">
      <c r="C1" s="83"/>
      <c r="D1" s="48"/>
      <c r="G1" s="575"/>
    </row>
    <row r="2" spans="1:8" s="152" customFormat="1" ht="45.75" thickBot="1" x14ac:dyDescent="0.3">
      <c r="A2" s="576" t="s">
        <v>0</v>
      </c>
      <c r="B2" s="577" t="s">
        <v>1492</v>
      </c>
      <c r="C2" s="576" t="s">
        <v>2</v>
      </c>
      <c r="D2" s="578" t="s">
        <v>3</v>
      </c>
      <c r="E2" s="579" t="s">
        <v>87</v>
      </c>
      <c r="F2" s="579" t="s">
        <v>72</v>
      </c>
      <c r="G2" s="580" t="s">
        <v>818</v>
      </c>
    </row>
    <row r="3" spans="1:8" s="157" customFormat="1" x14ac:dyDescent="0.25">
      <c r="A3" s="87">
        <v>300219</v>
      </c>
      <c r="B3" s="518" t="s">
        <v>1615</v>
      </c>
      <c r="C3" s="108" t="s">
        <v>8</v>
      </c>
      <c r="D3" s="581">
        <v>0.4118</v>
      </c>
      <c r="E3" s="155">
        <v>150</v>
      </c>
      <c r="F3" s="64">
        <f t="shared" ref="F3:F24" si="0">E3*D3</f>
        <v>61.77</v>
      </c>
      <c r="G3" s="110">
        <v>0.55000000000000004</v>
      </c>
      <c r="H3" s="582"/>
    </row>
    <row r="4" spans="1:8" s="157" customFormat="1" x14ac:dyDescent="0.25">
      <c r="A4" s="583"/>
      <c r="B4" s="518" t="s">
        <v>1616</v>
      </c>
      <c r="C4" s="108" t="s">
        <v>8</v>
      </c>
      <c r="D4" s="581">
        <v>0.72550000000000003</v>
      </c>
      <c r="E4" s="155">
        <v>100</v>
      </c>
      <c r="F4" s="64">
        <f t="shared" si="0"/>
        <v>72.55</v>
      </c>
      <c r="G4" s="110"/>
    </row>
    <row r="5" spans="1:8" s="157" customFormat="1" x14ac:dyDescent="0.25">
      <c r="A5" s="87"/>
      <c r="B5" s="518" t="s">
        <v>1617</v>
      </c>
      <c r="C5" s="108" t="s">
        <v>8</v>
      </c>
      <c r="D5" s="581">
        <v>0.68630000000000002</v>
      </c>
      <c r="E5" s="155">
        <v>100</v>
      </c>
      <c r="F5" s="64">
        <f t="shared" si="0"/>
        <v>68.63</v>
      </c>
      <c r="G5" s="110"/>
      <c r="H5" s="582"/>
    </row>
    <row r="6" spans="1:8" s="157" customFormat="1" ht="30" x14ac:dyDescent="0.25">
      <c r="A6" s="87">
        <v>300387</v>
      </c>
      <c r="B6" s="518" t="s">
        <v>1618</v>
      </c>
      <c r="C6" s="108" t="s">
        <v>8</v>
      </c>
      <c r="D6" s="581">
        <v>0.94120000000000004</v>
      </c>
      <c r="E6" s="155">
        <v>450</v>
      </c>
      <c r="F6" s="64">
        <f t="shared" si="0"/>
        <v>423.54</v>
      </c>
      <c r="G6" s="110">
        <v>1.35</v>
      </c>
    </row>
    <row r="7" spans="1:8" s="157" customFormat="1" x14ac:dyDescent="0.25">
      <c r="A7" s="87"/>
      <c r="B7" s="518" t="s">
        <v>1619</v>
      </c>
      <c r="C7" s="108" t="s">
        <v>8</v>
      </c>
      <c r="D7" s="581">
        <v>0.39179999999999998</v>
      </c>
      <c r="E7" s="155">
        <v>200</v>
      </c>
      <c r="F7" s="64">
        <f t="shared" si="0"/>
        <v>78.36</v>
      </c>
      <c r="G7" s="110"/>
      <c r="H7" s="582"/>
    </row>
    <row r="8" spans="1:8" s="157" customFormat="1" x14ac:dyDescent="0.25">
      <c r="A8" s="87">
        <v>300224</v>
      </c>
      <c r="B8" s="518" t="s">
        <v>1620</v>
      </c>
      <c r="C8" s="108" t="s">
        <v>8</v>
      </c>
      <c r="D8" s="581">
        <v>0.33529999999999999</v>
      </c>
      <c r="E8" s="155">
        <v>200</v>
      </c>
      <c r="F8" s="64">
        <f t="shared" si="0"/>
        <v>67.06</v>
      </c>
      <c r="G8" s="110">
        <v>0.55000000000000004</v>
      </c>
    </row>
    <row r="9" spans="1:8" s="157" customFormat="1" x14ac:dyDescent="0.25">
      <c r="A9" s="87"/>
      <c r="B9" s="518" t="s">
        <v>1621</v>
      </c>
      <c r="C9" s="108" t="s">
        <v>8</v>
      </c>
      <c r="D9" s="581">
        <v>0.39179999999999998</v>
      </c>
      <c r="E9" s="155">
        <v>300</v>
      </c>
      <c r="F9" s="64">
        <f t="shared" si="0"/>
        <v>117.53999999999999</v>
      </c>
      <c r="G9" s="110"/>
    </row>
    <row r="10" spans="1:8" s="157" customFormat="1" ht="30" x14ac:dyDescent="0.25">
      <c r="A10" s="87">
        <v>300237</v>
      </c>
      <c r="B10" s="518" t="s">
        <v>1622</v>
      </c>
      <c r="C10" s="108" t="s">
        <v>8</v>
      </c>
      <c r="D10" s="581">
        <v>0.58779999999999999</v>
      </c>
      <c r="E10" s="155">
        <v>750</v>
      </c>
      <c r="F10" s="64">
        <f t="shared" si="0"/>
        <v>440.84999999999997</v>
      </c>
      <c r="G10" s="110">
        <v>0.6</v>
      </c>
    </row>
    <row r="11" spans="1:8" s="157" customFormat="1" ht="30" x14ac:dyDescent="0.25">
      <c r="A11" s="87"/>
      <c r="B11" s="518" t="s">
        <v>1623</v>
      </c>
      <c r="C11" s="108" t="s">
        <v>8</v>
      </c>
      <c r="D11" s="581">
        <v>0.58779999999999999</v>
      </c>
      <c r="E11" s="155">
        <v>300</v>
      </c>
      <c r="F11" s="64">
        <f t="shared" si="0"/>
        <v>176.34</v>
      </c>
      <c r="G11" s="110"/>
    </row>
    <row r="12" spans="1:8" s="157" customFormat="1" ht="30" x14ac:dyDescent="0.25">
      <c r="A12" s="87">
        <v>300367</v>
      </c>
      <c r="B12" s="518" t="s">
        <v>1624</v>
      </c>
      <c r="C12" s="108" t="s">
        <v>8</v>
      </c>
      <c r="D12" s="581">
        <v>0.5706</v>
      </c>
      <c r="E12" s="155">
        <v>550</v>
      </c>
      <c r="F12" s="64">
        <f t="shared" si="0"/>
        <v>313.83</v>
      </c>
      <c r="G12" s="110">
        <v>0.6</v>
      </c>
    </row>
    <row r="13" spans="1:8" s="157" customFormat="1" x14ac:dyDescent="0.25">
      <c r="A13" s="87"/>
      <c r="B13" s="518" t="s">
        <v>1625</v>
      </c>
      <c r="C13" s="108" t="s">
        <v>8</v>
      </c>
      <c r="D13" s="581">
        <v>0.33389999999999997</v>
      </c>
      <c r="E13" s="155">
        <v>300</v>
      </c>
      <c r="F13" s="64">
        <f t="shared" si="0"/>
        <v>100.16999999999999</v>
      </c>
      <c r="G13" s="110"/>
      <c r="H13" s="582"/>
    </row>
    <row r="14" spans="1:8" s="157" customFormat="1" ht="30" x14ac:dyDescent="0.25">
      <c r="A14" s="87"/>
      <c r="B14" s="518" t="s">
        <v>1626</v>
      </c>
      <c r="C14" s="108" t="s">
        <v>8</v>
      </c>
      <c r="D14" s="581">
        <v>0.35249999999999998</v>
      </c>
      <c r="E14" s="155">
        <v>300</v>
      </c>
      <c r="F14" s="64">
        <f t="shared" si="0"/>
        <v>105.75</v>
      </c>
      <c r="G14" s="110"/>
      <c r="H14" s="582"/>
    </row>
    <row r="15" spans="1:8" s="157" customFormat="1" x14ac:dyDescent="0.25">
      <c r="A15" s="87">
        <v>300372</v>
      </c>
      <c r="B15" s="518" t="s">
        <v>1627</v>
      </c>
      <c r="C15" s="108" t="s">
        <v>8</v>
      </c>
      <c r="D15" s="581">
        <v>0.39179999999999998</v>
      </c>
      <c r="E15" s="155">
        <v>1000</v>
      </c>
      <c r="F15" s="64">
        <f t="shared" si="0"/>
        <v>391.79999999999995</v>
      </c>
      <c r="G15" s="110">
        <v>0.55000000000000004</v>
      </c>
    </row>
    <row r="16" spans="1:8" s="157" customFormat="1" x14ac:dyDescent="0.25">
      <c r="A16" s="87">
        <v>300374</v>
      </c>
      <c r="B16" s="518" t="s">
        <v>1628</v>
      </c>
      <c r="C16" s="108" t="s">
        <v>8</v>
      </c>
      <c r="D16" s="581">
        <v>0.35249999999999998</v>
      </c>
      <c r="E16" s="155">
        <v>700</v>
      </c>
      <c r="F16" s="64">
        <f t="shared" si="0"/>
        <v>246.75</v>
      </c>
      <c r="G16" s="110">
        <v>0.45</v>
      </c>
    </row>
    <row r="17" spans="1:8" ht="30" x14ac:dyDescent="0.25">
      <c r="A17" s="88"/>
      <c r="B17" s="518" t="s">
        <v>1629</v>
      </c>
      <c r="C17" s="108" t="s">
        <v>8</v>
      </c>
      <c r="D17" s="581">
        <v>0.68820000000000003</v>
      </c>
      <c r="E17" s="155">
        <v>200</v>
      </c>
      <c r="F17" s="64">
        <f t="shared" si="0"/>
        <v>137.64000000000001</v>
      </c>
      <c r="G17" s="110"/>
    </row>
    <row r="18" spans="1:8" x14ac:dyDescent="0.25">
      <c r="A18" s="88"/>
      <c r="B18" s="518" t="s">
        <v>1630</v>
      </c>
      <c r="C18" s="108" t="s">
        <v>8</v>
      </c>
      <c r="D18" s="581">
        <v>0.62709999999999999</v>
      </c>
      <c r="E18" s="155">
        <v>100</v>
      </c>
      <c r="F18" s="64">
        <f t="shared" si="0"/>
        <v>62.71</v>
      </c>
      <c r="G18" s="110"/>
    </row>
    <row r="19" spans="1:8" s="157" customFormat="1" ht="30" x14ac:dyDescent="0.25">
      <c r="A19" s="87">
        <v>300370</v>
      </c>
      <c r="B19" s="518" t="s">
        <v>1631</v>
      </c>
      <c r="C19" s="108" t="s">
        <v>8</v>
      </c>
      <c r="D19" s="581">
        <v>0.39179999999999998</v>
      </c>
      <c r="E19" s="155">
        <v>600</v>
      </c>
      <c r="F19" s="64">
        <f t="shared" si="0"/>
        <v>235.07999999999998</v>
      </c>
      <c r="G19" s="110">
        <v>0.45</v>
      </c>
    </row>
    <row r="20" spans="1:8" s="157" customFormat="1" ht="30" x14ac:dyDescent="0.25">
      <c r="A20" s="87">
        <v>300363</v>
      </c>
      <c r="B20" s="518" t="s">
        <v>1632</v>
      </c>
      <c r="C20" s="108" t="s">
        <v>8</v>
      </c>
      <c r="D20" s="581">
        <v>0.58779999999999999</v>
      </c>
      <c r="E20" s="155">
        <v>800</v>
      </c>
      <c r="F20" s="64">
        <f t="shared" si="0"/>
        <v>470.24</v>
      </c>
      <c r="G20" s="110">
        <v>0.8</v>
      </c>
    </row>
    <row r="21" spans="1:8" s="157" customFormat="1" x14ac:dyDescent="0.25">
      <c r="A21" s="87">
        <v>300360</v>
      </c>
      <c r="B21" s="518" t="s">
        <v>1633</v>
      </c>
      <c r="C21" s="108" t="s">
        <v>8</v>
      </c>
      <c r="D21" s="581">
        <v>0.47020000000000001</v>
      </c>
      <c r="E21" s="155">
        <v>400</v>
      </c>
      <c r="F21" s="64">
        <f t="shared" si="0"/>
        <v>188.08</v>
      </c>
      <c r="G21" s="110">
        <v>0.7</v>
      </c>
    </row>
    <row r="22" spans="1:8" x14ac:dyDescent="0.25">
      <c r="A22" s="88"/>
      <c r="B22" s="518" t="s">
        <v>1634</v>
      </c>
      <c r="C22" s="108" t="s">
        <v>8</v>
      </c>
      <c r="D22" s="581">
        <v>0.43099999999999999</v>
      </c>
      <c r="E22" s="155">
        <v>300</v>
      </c>
      <c r="F22" s="64">
        <f t="shared" si="0"/>
        <v>129.30000000000001</v>
      </c>
      <c r="G22" s="110"/>
    </row>
    <row r="23" spans="1:8" s="157" customFormat="1" x14ac:dyDescent="0.25">
      <c r="A23" s="446">
        <v>300443</v>
      </c>
      <c r="B23" s="518" t="s">
        <v>1635</v>
      </c>
      <c r="C23" s="108" t="s">
        <v>8</v>
      </c>
      <c r="D23" s="581">
        <v>0.31409999999999999</v>
      </c>
      <c r="E23" s="155">
        <v>250</v>
      </c>
      <c r="F23" s="64">
        <f t="shared" si="0"/>
        <v>78.524999999999991</v>
      </c>
      <c r="G23" s="110">
        <v>0.35</v>
      </c>
      <c r="H23" s="584"/>
    </row>
    <row r="24" spans="1:8" s="157" customFormat="1" x14ac:dyDescent="0.25">
      <c r="A24" s="87">
        <v>300386</v>
      </c>
      <c r="B24" s="518" t="s">
        <v>1636</v>
      </c>
      <c r="C24" s="108" t="s">
        <v>8</v>
      </c>
      <c r="D24" s="581">
        <v>0.45100000000000001</v>
      </c>
      <c r="E24" s="155">
        <v>300</v>
      </c>
      <c r="F24" s="64">
        <f t="shared" si="0"/>
        <v>135.30000000000001</v>
      </c>
      <c r="G24" s="110">
        <v>0.65</v>
      </c>
    </row>
    <row r="25" spans="1:8" s="157" customFormat="1" x14ac:dyDescent="0.25">
      <c r="A25" s="446">
        <v>300541</v>
      </c>
      <c r="B25" s="518" t="s">
        <v>1637</v>
      </c>
      <c r="C25" s="108" t="s">
        <v>8</v>
      </c>
      <c r="D25" s="581">
        <v>0.98</v>
      </c>
      <c r="E25" s="155">
        <v>100</v>
      </c>
      <c r="F25" s="64">
        <f>E25*D25</f>
        <v>98</v>
      </c>
      <c r="G25" s="110">
        <v>1.35</v>
      </c>
    </row>
    <row r="26" spans="1:8" s="157" customFormat="1" x14ac:dyDescent="0.25">
      <c r="A26" s="446">
        <v>300542</v>
      </c>
      <c r="B26" s="518" t="s">
        <v>1638</v>
      </c>
      <c r="C26" s="108" t="s">
        <v>8</v>
      </c>
      <c r="D26" s="581">
        <v>1.0584</v>
      </c>
      <c r="E26" s="155">
        <v>100</v>
      </c>
      <c r="F26" s="64">
        <f>E26*D26</f>
        <v>105.84</v>
      </c>
      <c r="G26" s="110">
        <v>1.45</v>
      </c>
    </row>
    <row r="27" spans="1:8" s="157" customFormat="1" ht="30" x14ac:dyDescent="0.25">
      <c r="A27" s="446">
        <v>300418</v>
      </c>
      <c r="B27" s="518" t="s">
        <v>1639</v>
      </c>
      <c r="C27" s="108" t="s">
        <v>8</v>
      </c>
      <c r="D27" s="581">
        <v>0.78390000000000004</v>
      </c>
      <c r="E27" s="155">
        <v>900</v>
      </c>
      <c r="F27" s="64">
        <f>E27*D27</f>
        <v>705.51</v>
      </c>
      <c r="G27" s="110">
        <v>1.1000000000000001</v>
      </c>
    </row>
    <row r="28" spans="1:8" s="157" customFormat="1" x14ac:dyDescent="0.25">
      <c r="A28" s="446">
        <v>300417</v>
      </c>
      <c r="B28" s="518" t="s">
        <v>1640</v>
      </c>
      <c r="C28" s="108" t="s">
        <v>8</v>
      </c>
      <c r="D28" s="581">
        <v>0.68240000000000001</v>
      </c>
      <c r="E28" s="155">
        <v>600</v>
      </c>
      <c r="F28" s="64">
        <f>E28*D28</f>
        <v>409.44</v>
      </c>
      <c r="G28" s="110">
        <v>1.1000000000000001</v>
      </c>
    </row>
    <row r="29" spans="1:8" s="157" customFormat="1" x14ac:dyDescent="0.25">
      <c r="A29" s="446">
        <v>300539</v>
      </c>
      <c r="B29" s="518" t="s">
        <v>1641</v>
      </c>
      <c r="C29" s="108" t="s">
        <v>8</v>
      </c>
      <c r="D29" s="581">
        <v>0.78390000000000004</v>
      </c>
      <c r="E29" s="155">
        <v>100</v>
      </c>
      <c r="F29" s="64">
        <f>E29*D29</f>
        <v>78.39</v>
      </c>
      <c r="G29" s="110">
        <v>1.1000000000000001</v>
      </c>
    </row>
    <row r="30" spans="1:8" s="157" customFormat="1" x14ac:dyDescent="0.25">
      <c r="A30" s="87">
        <v>300342</v>
      </c>
      <c r="B30" s="518" t="s">
        <v>1642</v>
      </c>
      <c r="C30" s="108" t="s">
        <v>8</v>
      </c>
      <c r="D30" s="581">
        <v>0.90159999999999996</v>
      </c>
      <c r="E30" s="155">
        <v>200</v>
      </c>
      <c r="F30" s="64">
        <f t="shared" ref="F30:F31" si="1">E30*D30</f>
        <v>180.32</v>
      </c>
      <c r="G30" s="110">
        <v>1.3</v>
      </c>
    </row>
    <row r="31" spans="1:8" s="157" customFormat="1" ht="15.75" thickBot="1" x14ac:dyDescent="0.3">
      <c r="A31" s="446">
        <v>300399</v>
      </c>
      <c r="B31" s="518" t="s">
        <v>1643</v>
      </c>
      <c r="C31" s="108" t="s">
        <v>8</v>
      </c>
      <c r="D31" s="581">
        <v>0.43099999999999999</v>
      </c>
      <c r="E31" s="155">
        <v>200</v>
      </c>
      <c r="F31" s="64">
        <f t="shared" si="1"/>
        <v>86.2</v>
      </c>
      <c r="G31" s="110">
        <v>0.55000000000000004</v>
      </c>
    </row>
    <row r="32" spans="1:8" s="157" customFormat="1" x14ac:dyDescent="0.25">
      <c r="A32" s="664" t="s">
        <v>56</v>
      </c>
      <c r="B32" s="665"/>
      <c r="C32" s="665"/>
      <c r="D32" s="668"/>
      <c r="E32" s="253" t="s">
        <v>57</v>
      </c>
      <c r="F32" s="69">
        <f>SUM(F3:F31)</f>
        <v>5765.5149999999994</v>
      </c>
      <c r="G32" s="73"/>
    </row>
    <row r="33" spans="1:6" ht="15.75" thickBot="1" x14ac:dyDescent="0.3">
      <c r="A33" s="666" t="s">
        <v>56</v>
      </c>
      <c r="B33" s="667"/>
      <c r="C33" s="667"/>
      <c r="D33" s="669"/>
      <c r="E33" s="255" t="s">
        <v>58</v>
      </c>
      <c r="F33" s="585">
        <f>F32*1.2</f>
        <v>6918.6179999999995</v>
      </c>
    </row>
    <row r="35" spans="1:6" x14ac:dyDescent="0.25">
      <c r="E35" t="s">
        <v>39</v>
      </c>
    </row>
    <row r="36" spans="1:6" x14ac:dyDescent="0.25">
      <c r="B36" s="78" t="s">
        <v>1644</v>
      </c>
    </row>
    <row r="37" spans="1:6" x14ac:dyDescent="0.25">
      <c r="B37" t="s">
        <v>1645</v>
      </c>
    </row>
    <row r="38" spans="1:6" x14ac:dyDescent="0.25">
      <c r="B38" t="s">
        <v>1646</v>
      </c>
    </row>
    <row r="39" spans="1:6" x14ac:dyDescent="0.25">
      <c r="B39" s="587" t="s">
        <v>1647</v>
      </c>
    </row>
    <row r="40" spans="1:6" x14ac:dyDescent="0.25">
      <c r="B40" t="s">
        <v>1648</v>
      </c>
    </row>
    <row r="42" spans="1:6" x14ac:dyDescent="0.25">
      <c r="B42" t="s">
        <v>102</v>
      </c>
    </row>
    <row r="43" spans="1:6" ht="18.75" x14ac:dyDescent="0.3">
      <c r="B43" s="82" t="s">
        <v>103</v>
      </c>
    </row>
  </sheetData>
  <mergeCells count="2">
    <mergeCell ref="A32:D32"/>
    <mergeCell ref="A33:D33"/>
  </mergeCells>
  <pageMargins left="0.7" right="0.7" top="0.75" bottom="0.75" header="0.3" footer="0.3"/>
  <pageSetup paperSize="9" scale="90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Normal="100" workbookViewId="0">
      <selection activeCell="I14" sqref="I14"/>
    </sheetView>
  </sheetViews>
  <sheetFormatPr defaultColWidth="9.140625" defaultRowHeight="15" x14ac:dyDescent="0.25"/>
  <cols>
    <col min="1" max="2" width="8.5703125" style="73" bestFit="1" customWidth="1"/>
    <col min="3" max="3" width="41.85546875" style="70" customWidth="1"/>
    <col min="4" max="4" width="5" style="73" customWidth="1"/>
    <col min="5" max="5" width="11.5703125" style="73" customWidth="1"/>
    <col min="6" max="6" width="9.5703125" style="76" customWidth="1"/>
    <col min="7" max="7" width="11.140625" style="79" customWidth="1"/>
    <col min="8" max="8" width="8.42578125" style="480" hidden="1" customWidth="1"/>
    <col min="9" max="16384" width="9.140625" style="70"/>
  </cols>
  <sheetData>
    <row r="1" spans="1:19" s="47" customFormat="1" ht="18.75" x14ac:dyDescent="0.3">
      <c r="A1" s="588"/>
      <c r="E1" s="83"/>
      <c r="F1" s="49"/>
      <c r="G1" s="50"/>
      <c r="H1" s="218"/>
    </row>
    <row r="2" spans="1:19" s="504" customFormat="1" ht="45" x14ac:dyDescent="0.25">
      <c r="A2" s="51" t="s">
        <v>0</v>
      </c>
      <c r="B2" s="51" t="s">
        <v>0</v>
      </c>
      <c r="C2" s="84" t="s">
        <v>1649</v>
      </c>
      <c r="D2" s="51" t="s">
        <v>2</v>
      </c>
      <c r="E2" s="53" t="s">
        <v>3</v>
      </c>
      <c r="F2" s="55" t="s">
        <v>87</v>
      </c>
      <c r="G2" s="56" t="s">
        <v>72</v>
      </c>
      <c r="H2" s="534" t="s">
        <v>818</v>
      </c>
    </row>
    <row r="3" spans="1:19" s="66" customFormat="1" ht="45" x14ac:dyDescent="0.25">
      <c r="A3" s="519">
        <v>221144</v>
      </c>
      <c r="B3" s="268">
        <v>301727</v>
      </c>
      <c r="C3" s="589" t="s">
        <v>1650</v>
      </c>
      <c r="D3" s="261" t="s">
        <v>8</v>
      </c>
      <c r="E3" s="590">
        <v>1.02</v>
      </c>
      <c r="F3" s="591">
        <v>50</v>
      </c>
      <c r="G3" s="265">
        <f>E3*F3</f>
        <v>51</v>
      </c>
      <c r="H3" s="263">
        <v>1.65</v>
      </c>
      <c r="I3" s="592"/>
    </row>
    <row r="4" spans="1:19" s="66" customFormat="1" ht="45" x14ac:dyDescent="0.25">
      <c r="A4" s="519">
        <v>221193</v>
      </c>
      <c r="B4" s="268">
        <v>301747</v>
      </c>
      <c r="C4" s="589" t="s">
        <v>1651</v>
      </c>
      <c r="D4" s="261" t="s">
        <v>8</v>
      </c>
      <c r="E4" s="590">
        <v>0.85</v>
      </c>
      <c r="F4" s="591">
        <v>300</v>
      </c>
      <c r="G4" s="265">
        <f>E4*F4</f>
        <v>255</v>
      </c>
      <c r="H4" s="263">
        <v>1.1000000000000001</v>
      </c>
      <c r="J4" s="593"/>
      <c r="K4" s="593"/>
      <c r="L4" s="593"/>
      <c r="M4" s="593"/>
      <c r="N4" s="593"/>
      <c r="O4" s="593"/>
      <c r="P4" s="593"/>
      <c r="Q4" s="593"/>
      <c r="R4" s="593"/>
      <c r="S4" s="593"/>
    </row>
    <row r="5" spans="1:19" x14ac:dyDescent="0.25">
      <c r="A5" s="519"/>
      <c r="B5" s="268"/>
      <c r="C5" s="594" t="s">
        <v>1652</v>
      </c>
      <c r="D5" s="261" t="s">
        <v>91</v>
      </c>
      <c r="E5" s="590">
        <v>0.11</v>
      </c>
      <c r="F5" s="591">
        <v>350</v>
      </c>
      <c r="G5" s="265">
        <v>154.04</v>
      </c>
      <c r="H5" s="447"/>
    </row>
    <row r="6" spans="1:19" s="66" customFormat="1" x14ac:dyDescent="0.25">
      <c r="A6" s="261" t="s">
        <v>1653</v>
      </c>
      <c r="B6" s="261" t="s">
        <v>1654</v>
      </c>
      <c r="C6" s="595" t="s">
        <v>1655</v>
      </c>
      <c r="D6" s="261" t="s">
        <v>8</v>
      </c>
      <c r="E6" s="590">
        <v>0.19</v>
      </c>
      <c r="F6" s="591">
        <v>380</v>
      </c>
      <c r="G6" s="265">
        <f>E6*F6</f>
        <v>72.2</v>
      </c>
      <c r="H6" s="263">
        <v>0.35</v>
      </c>
    </row>
    <row r="7" spans="1:19" ht="60.75" thickBot="1" x14ac:dyDescent="0.3">
      <c r="A7" s="596"/>
      <c r="B7" s="59"/>
      <c r="C7" s="597" t="s">
        <v>1656</v>
      </c>
      <c r="D7" s="261" t="s">
        <v>8</v>
      </c>
      <c r="E7" s="590">
        <v>0.88</v>
      </c>
      <c r="F7" s="591">
        <v>50</v>
      </c>
      <c r="G7" s="276">
        <f>E7*F7</f>
        <v>44</v>
      </c>
      <c r="H7" s="263"/>
    </row>
    <row r="8" spans="1:19" x14ac:dyDescent="0.25">
      <c r="A8" s="654" t="s">
        <v>56</v>
      </c>
      <c r="B8" s="655"/>
      <c r="C8" s="655"/>
      <c r="D8" s="655"/>
      <c r="E8" s="655"/>
      <c r="F8" s="142" t="s">
        <v>57</v>
      </c>
      <c r="G8" s="69">
        <f>SUM(G3:G7)</f>
        <v>576.24</v>
      </c>
    </row>
    <row r="9" spans="1:19" ht="15.75" thickBot="1" x14ac:dyDescent="0.3">
      <c r="A9" s="656" t="s">
        <v>56</v>
      </c>
      <c r="B9" s="657"/>
      <c r="C9" s="657"/>
      <c r="D9" s="657"/>
      <c r="E9" s="657"/>
      <c r="F9" s="143" t="s">
        <v>58</v>
      </c>
      <c r="G9" s="144">
        <f>G8*1.2</f>
        <v>691.48799999999994</v>
      </c>
    </row>
    <row r="10" spans="1:19" ht="15.75" x14ac:dyDescent="0.25">
      <c r="A10" s="369"/>
      <c r="B10" s="369"/>
      <c r="C10" s="598"/>
      <c r="D10" s="369"/>
      <c r="E10" s="369"/>
      <c r="F10" s="599"/>
      <c r="G10" s="381"/>
    </row>
    <row r="11" spans="1:19" ht="15.75" x14ac:dyDescent="0.25">
      <c r="A11" s="369"/>
      <c r="B11" s="369"/>
      <c r="C11" s="598" t="s">
        <v>1657</v>
      </c>
      <c r="D11" s="369"/>
      <c r="E11" s="369"/>
      <c r="F11" s="599"/>
      <c r="G11" s="381"/>
    </row>
    <row r="12" spans="1:19" x14ac:dyDescent="0.25">
      <c r="C12" s="600" t="s">
        <v>1658</v>
      </c>
    </row>
    <row r="13" spans="1:19" x14ac:dyDescent="0.25">
      <c r="C13" s="145" t="s">
        <v>1659</v>
      </c>
      <c r="G13" s="79" t="s">
        <v>39</v>
      </c>
    </row>
    <row r="14" spans="1:19" x14ac:dyDescent="0.25">
      <c r="C14"/>
    </row>
    <row r="15" spans="1:19" x14ac:dyDescent="0.25">
      <c r="C15" t="s">
        <v>220</v>
      </c>
    </row>
    <row r="16" spans="1:19" ht="18.75" x14ac:dyDescent="0.3">
      <c r="C16" s="82" t="s">
        <v>1660</v>
      </c>
    </row>
    <row r="17" spans="1:7" ht="18.75" x14ac:dyDescent="0.3">
      <c r="C17" s="82"/>
    </row>
    <row r="18" spans="1:7" x14ac:dyDescent="0.25">
      <c r="A18" s="70"/>
      <c r="B18" s="70"/>
      <c r="D18" s="70"/>
      <c r="E18" s="70"/>
      <c r="F18" s="70"/>
      <c r="G18" s="70"/>
    </row>
    <row r="25" spans="1:7" x14ac:dyDescent="0.25">
      <c r="C25" s="70" t="s">
        <v>39</v>
      </c>
    </row>
  </sheetData>
  <mergeCells count="2">
    <mergeCell ref="A8:E8"/>
    <mergeCell ref="A9:E9"/>
  </mergeCells>
  <pageMargins left="0.7" right="0.7" top="0.75" bottom="0.75" header="0.3" footer="0.3"/>
  <pageSetup paperSize="9" scale="90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J20" sqref="J20"/>
    </sheetView>
  </sheetViews>
  <sheetFormatPr defaultRowHeight="15" x14ac:dyDescent="0.25"/>
  <cols>
    <col min="2" max="2" width="22.5703125" bestFit="1" customWidth="1"/>
    <col min="4" max="4" width="11.5703125" customWidth="1"/>
    <col min="5" max="5" width="10.42578125" customWidth="1"/>
    <col min="6" max="6" width="10.7109375" bestFit="1" customWidth="1"/>
  </cols>
  <sheetData>
    <row r="1" spans="1:10" s="47" customFormat="1" ht="18.75" x14ac:dyDescent="0.3">
      <c r="E1" s="238"/>
    </row>
    <row r="2" spans="1:10" s="152" customFormat="1" ht="45" x14ac:dyDescent="0.25">
      <c r="A2" s="51" t="s">
        <v>0</v>
      </c>
      <c r="B2" s="84" t="s">
        <v>1661</v>
      </c>
      <c r="C2" s="51" t="s">
        <v>2</v>
      </c>
      <c r="D2" s="53" t="s">
        <v>3</v>
      </c>
      <c r="E2" s="53" t="s">
        <v>87</v>
      </c>
      <c r="F2" s="51" t="s">
        <v>72</v>
      </c>
    </row>
    <row r="3" spans="1:10" s="157" customFormat="1" x14ac:dyDescent="0.25">
      <c r="A3" s="108" t="s">
        <v>1662</v>
      </c>
      <c r="B3" s="60" t="s">
        <v>1663</v>
      </c>
      <c r="C3" s="108" t="s">
        <v>8</v>
      </c>
      <c r="D3" s="183">
        <v>7.1999999999999995E-2</v>
      </c>
      <c r="E3" s="686">
        <v>15000</v>
      </c>
      <c r="F3" s="720">
        <f>E3*D3</f>
        <v>1080</v>
      </c>
    </row>
    <row r="4" spans="1:10" s="157" customFormat="1" ht="15.75" thickBot="1" x14ac:dyDescent="0.3">
      <c r="A4" s="89">
        <v>220117</v>
      </c>
      <c r="B4" s="60" t="s">
        <v>1664</v>
      </c>
      <c r="C4" s="108" t="s">
        <v>8</v>
      </c>
      <c r="D4" s="183"/>
      <c r="E4" s="688"/>
      <c r="F4" s="721"/>
    </row>
    <row r="5" spans="1:10" s="157" customFormat="1" x14ac:dyDescent="0.25">
      <c r="A5" s="660" t="s">
        <v>56</v>
      </c>
      <c r="B5" s="661"/>
      <c r="C5" s="661"/>
      <c r="D5" s="661"/>
      <c r="E5" s="68" t="s">
        <v>57</v>
      </c>
      <c r="F5" s="69">
        <f>F3</f>
        <v>1080</v>
      </c>
    </row>
    <row r="6" spans="1:10" ht="15.75" thickBot="1" x14ac:dyDescent="0.3">
      <c r="A6" s="662" t="s">
        <v>56</v>
      </c>
      <c r="B6" s="663"/>
      <c r="C6" s="663"/>
      <c r="D6" s="663"/>
      <c r="E6" s="71" t="s">
        <v>58</v>
      </c>
      <c r="F6" s="585">
        <f>F3*1.2</f>
        <v>1296</v>
      </c>
      <c r="G6" s="157"/>
      <c r="H6" s="157"/>
      <c r="I6" s="157"/>
      <c r="J6" s="157"/>
    </row>
    <row r="7" spans="1:10" x14ac:dyDescent="0.25">
      <c r="G7" s="157"/>
      <c r="H7" s="157"/>
      <c r="I7" s="157"/>
      <c r="J7" s="157"/>
    </row>
    <row r="8" spans="1:10" x14ac:dyDescent="0.25">
      <c r="B8" s="172"/>
      <c r="E8" t="s">
        <v>39</v>
      </c>
    </row>
    <row r="9" spans="1:10" x14ac:dyDescent="0.25">
      <c r="B9" s="78" t="s">
        <v>1665</v>
      </c>
    </row>
    <row r="10" spans="1:10" x14ac:dyDescent="0.25">
      <c r="B10" s="172" t="s">
        <v>1666</v>
      </c>
    </row>
    <row r="12" spans="1:10" x14ac:dyDescent="0.25">
      <c r="B12" s="78" t="s">
        <v>62</v>
      </c>
    </row>
    <row r="13" spans="1:10" x14ac:dyDescent="0.25">
      <c r="B13" s="172" t="s">
        <v>63</v>
      </c>
    </row>
    <row r="15" spans="1:10" x14ac:dyDescent="0.25">
      <c r="B15" s="78" t="s">
        <v>262</v>
      </c>
    </row>
    <row r="16" spans="1:10" x14ac:dyDescent="0.25">
      <c r="B16" s="172" t="s">
        <v>60</v>
      </c>
    </row>
    <row r="19" spans="2:2" x14ac:dyDescent="0.25">
      <c r="B19" t="s">
        <v>102</v>
      </c>
    </row>
    <row r="20" spans="2:2" ht="18.75" x14ac:dyDescent="0.3">
      <c r="B20" s="82" t="s">
        <v>103</v>
      </c>
    </row>
  </sheetData>
  <mergeCells count="4">
    <mergeCell ref="E3:E4"/>
    <mergeCell ref="F3:F4"/>
    <mergeCell ref="A5:D5"/>
    <mergeCell ref="A6:D6"/>
  </mergeCells>
  <hyperlinks>
    <hyperlink ref="B16" r:id="rId1"/>
    <hyperlink ref="B13" r:id="rId2"/>
    <hyperlink ref="B10" r:id="rId3"/>
  </hyperlinks>
  <pageMargins left="0.7" right="0.7" top="0.75" bottom="0.75" header="0.3" footer="0.3"/>
  <pageSetup paperSize="9" orientation="portrait" verticalDpi="0" r:id="rId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5"/>
  <sheetViews>
    <sheetView topLeftCell="A7" zoomScaleNormal="100" workbookViewId="0">
      <selection activeCell="B7" sqref="B7"/>
    </sheetView>
  </sheetViews>
  <sheetFormatPr defaultColWidth="9.140625" defaultRowHeight="15" x14ac:dyDescent="0.25"/>
  <cols>
    <col min="1" max="1" width="9" style="73" customWidth="1"/>
    <col min="2" max="2" width="8.5703125" style="73" customWidth="1"/>
    <col min="3" max="3" width="50.7109375" style="5" bestFit="1" customWidth="1"/>
    <col min="4" max="4" width="5" style="73" customWidth="1"/>
    <col min="5" max="5" width="11.5703125" style="648" customWidth="1"/>
    <col min="6" max="6" width="9.5703125" style="649" customWidth="1"/>
    <col min="7" max="7" width="9" style="650" customWidth="1"/>
    <col min="8" max="8" width="0" style="70" hidden="1" customWidth="1"/>
    <col min="9" max="9" width="9.140625" style="483"/>
    <col min="10" max="16384" width="9.140625" style="70"/>
  </cols>
  <sheetData>
    <row r="1" spans="1:12" s="47" customFormat="1" ht="18.75" x14ac:dyDescent="0.3">
      <c r="A1" s="601"/>
      <c r="B1" s="601"/>
      <c r="C1" s="602"/>
      <c r="D1" s="83"/>
      <c r="E1" s="603"/>
      <c r="F1" s="49"/>
      <c r="G1" s="604"/>
      <c r="I1" s="605"/>
    </row>
    <row r="2" spans="1:12" s="58" customFormat="1" ht="48" customHeight="1" x14ac:dyDescent="0.25">
      <c r="A2" s="51" t="s">
        <v>0</v>
      </c>
      <c r="B2" s="51" t="s">
        <v>0</v>
      </c>
      <c r="C2" s="606" t="s">
        <v>1667</v>
      </c>
      <c r="D2" s="51" t="s">
        <v>2</v>
      </c>
      <c r="E2" s="176" t="s">
        <v>3</v>
      </c>
      <c r="F2" s="55" t="s">
        <v>87</v>
      </c>
      <c r="G2" s="56" t="s">
        <v>1668</v>
      </c>
      <c r="H2" s="607" t="s">
        <v>818</v>
      </c>
      <c r="I2" s="266"/>
    </row>
    <row r="3" spans="1:12" s="66" customFormat="1" x14ac:dyDescent="0.25">
      <c r="A3" s="61"/>
      <c r="B3" s="61">
        <v>221240</v>
      </c>
      <c r="C3" s="608" t="s">
        <v>1669</v>
      </c>
      <c r="D3" s="61" t="s">
        <v>912</v>
      </c>
      <c r="E3" s="110">
        <v>26.8</v>
      </c>
      <c r="F3" s="609">
        <v>1</v>
      </c>
      <c r="G3" s="610">
        <f t="shared" ref="G3:G9" si="0">E3*F3</f>
        <v>26.8</v>
      </c>
      <c r="H3" s="225"/>
      <c r="I3" s="611" t="s">
        <v>1670</v>
      </c>
    </row>
    <row r="4" spans="1:12" s="66" customFormat="1" x14ac:dyDescent="0.25">
      <c r="A4" s="61"/>
      <c r="B4" s="61"/>
      <c r="C4" s="20" t="s">
        <v>1671</v>
      </c>
      <c r="D4" s="61" t="s">
        <v>8</v>
      </c>
      <c r="E4" s="110">
        <v>0.73</v>
      </c>
      <c r="F4" s="609">
        <v>5</v>
      </c>
      <c r="G4" s="610">
        <f t="shared" si="0"/>
        <v>3.65</v>
      </c>
      <c r="H4" s="110"/>
      <c r="I4" s="483"/>
    </row>
    <row r="5" spans="1:12" s="66" customFormat="1" x14ac:dyDescent="0.25">
      <c r="A5" s="61"/>
      <c r="B5" s="59">
        <v>220233</v>
      </c>
      <c r="C5" s="60" t="s">
        <v>1672</v>
      </c>
      <c r="D5" s="61" t="s">
        <v>8</v>
      </c>
      <c r="E5" s="110">
        <v>0.63</v>
      </c>
      <c r="F5" s="609">
        <v>5</v>
      </c>
      <c r="G5" s="610">
        <f t="shared" si="0"/>
        <v>3.15</v>
      </c>
      <c r="H5" s="110"/>
      <c r="I5" s="483"/>
    </row>
    <row r="6" spans="1:12" s="66" customFormat="1" x14ac:dyDescent="0.25">
      <c r="A6" s="61"/>
      <c r="B6" s="61" t="s">
        <v>1673</v>
      </c>
      <c r="C6" s="612" t="s">
        <v>1674</v>
      </c>
      <c r="D6" s="613" t="s">
        <v>8</v>
      </c>
      <c r="E6" s="110">
        <v>0.63</v>
      </c>
      <c r="F6" s="609">
        <v>80</v>
      </c>
      <c r="G6" s="614">
        <f t="shared" si="0"/>
        <v>50.4</v>
      </c>
      <c r="H6" s="110"/>
      <c r="I6" s="483"/>
    </row>
    <row r="7" spans="1:12" s="66" customFormat="1" x14ac:dyDescent="0.25">
      <c r="A7" s="61"/>
      <c r="B7" s="61" t="s">
        <v>1675</v>
      </c>
      <c r="C7" s="612" t="s">
        <v>1676</v>
      </c>
      <c r="D7" s="613" t="s">
        <v>8</v>
      </c>
      <c r="E7" s="110">
        <v>0.63</v>
      </c>
      <c r="F7" s="609">
        <v>1</v>
      </c>
      <c r="G7" s="614">
        <f t="shared" si="0"/>
        <v>0.63</v>
      </c>
      <c r="H7" s="110"/>
      <c r="I7" s="483"/>
    </row>
    <row r="8" spans="1:12" s="66" customFormat="1" x14ac:dyDescent="0.25">
      <c r="A8" s="61"/>
      <c r="B8" s="61" t="s">
        <v>1677</v>
      </c>
      <c r="C8" s="612" t="s">
        <v>1678</v>
      </c>
      <c r="D8" s="613" t="s">
        <v>8</v>
      </c>
      <c r="E8" s="110">
        <v>0.63</v>
      </c>
      <c r="F8" s="609">
        <v>10</v>
      </c>
      <c r="G8" s="614">
        <f t="shared" si="0"/>
        <v>6.3</v>
      </c>
      <c r="H8" s="110"/>
      <c r="I8" s="483"/>
    </row>
    <row r="9" spans="1:12" s="66" customFormat="1" x14ac:dyDescent="0.25">
      <c r="A9" s="61"/>
      <c r="B9" s="225">
        <v>220592</v>
      </c>
      <c r="C9" s="612" t="s">
        <v>1679</v>
      </c>
      <c r="D9" s="613" t="s">
        <v>8</v>
      </c>
      <c r="E9" s="110">
        <v>0.64</v>
      </c>
      <c r="F9" s="609">
        <v>7</v>
      </c>
      <c r="G9" s="614">
        <f t="shared" si="0"/>
        <v>4.4800000000000004</v>
      </c>
      <c r="H9" s="110"/>
      <c r="I9" s="483"/>
    </row>
    <row r="10" spans="1:12" s="66" customFormat="1" ht="15.75" x14ac:dyDescent="0.25">
      <c r="A10" s="449"/>
      <c r="B10" s="449"/>
      <c r="C10" s="615" t="s">
        <v>1680</v>
      </c>
      <c r="D10" s="616"/>
      <c r="E10" s="617"/>
      <c r="F10" s="618"/>
      <c r="G10" s="619"/>
      <c r="H10" s="620"/>
      <c r="I10" s="483"/>
      <c r="L10" s="66" t="s">
        <v>39</v>
      </c>
    </row>
    <row r="11" spans="1:12" s="66" customFormat="1" x14ac:dyDescent="0.25">
      <c r="A11" s="61"/>
      <c r="B11" s="61" t="s">
        <v>1681</v>
      </c>
      <c r="C11" s="240" t="s">
        <v>1682</v>
      </c>
      <c r="D11" s="61" t="s">
        <v>8</v>
      </c>
      <c r="E11" s="110">
        <v>0.42</v>
      </c>
      <c r="F11" s="609">
        <v>230</v>
      </c>
      <c r="G11" s="610">
        <f t="shared" ref="G11:G28" si="1">E11*F11</f>
        <v>96.6</v>
      </c>
      <c r="H11" s="110"/>
      <c r="I11" s="483"/>
    </row>
    <row r="12" spans="1:12" s="66" customFormat="1" x14ac:dyDescent="0.25">
      <c r="A12" s="61"/>
      <c r="B12" s="61" t="s">
        <v>1683</v>
      </c>
      <c r="C12" s="60" t="s">
        <v>1684</v>
      </c>
      <c r="D12" s="61" t="s">
        <v>8</v>
      </c>
      <c r="E12" s="110">
        <v>0.42</v>
      </c>
      <c r="F12" s="609">
        <v>80</v>
      </c>
      <c r="G12" s="610">
        <f t="shared" si="1"/>
        <v>33.6</v>
      </c>
      <c r="H12" s="110"/>
      <c r="I12" s="483"/>
    </row>
    <row r="13" spans="1:12" s="66" customFormat="1" x14ac:dyDescent="0.25">
      <c r="A13" s="61"/>
      <c r="B13" s="61" t="s">
        <v>1685</v>
      </c>
      <c r="C13" s="60" t="s">
        <v>1686</v>
      </c>
      <c r="D13" s="61" t="s">
        <v>8</v>
      </c>
      <c r="E13" s="110">
        <v>0.42</v>
      </c>
      <c r="F13" s="609">
        <v>480</v>
      </c>
      <c r="G13" s="610">
        <f t="shared" si="1"/>
        <v>201.6</v>
      </c>
      <c r="H13" s="110"/>
      <c r="I13" s="483"/>
    </row>
    <row r="14" spans="1:12" x14ac:dyDescent="0.25">
      <c r="A14" s="59"/>
      <c r="B14" s="59">
        <v>220197</v>
      </c>
      <c r="C14" s="621" t="s">
        <v>1687</v>
      </c>
      <c r="D14" s="59" t="s">
        <v>8</v>
      </c>
      <c r="E14" s="110">
        <v>1.01</v>
      </c>
      <c r="F14" s="609">
        <v>10</v>
      </c>
      <c r="G14" s="610">
        <f t="shared" si="1"/>
        <v>10.1</v>
      </c>
      <c r="H14" s="59"/>
    </row>
    <row r="15" spans="1:12" s="66" customFormat="1" x14ac:dyDescent="0.25">
      <c r="A15" s="61"/>
      <c r="B15" s="61" t="s">
        <v>1688</v>
      </c>
      <c r="C15" s="60" t="s">
        <v>1689</v>
      </c>
      <c r="D15" s="61" t="s">
        <v>8</v>
      </c>
      <c r="E15" s="110">
        <v>0.44</v>
      </c>
      <c r="F15" s="609">
        <v>15</v>
      </c>
      <c r="G15" s="610">
        <f t="shared" si="1"/>
        <v>6.6</v>
      </c>
      <c r="H15" s="110"/>
      <c r="I15" s="483"/>
    </row>
    <row r="16" spans="1:12" s="66" customFormat="1" x14ac:dyDescent="0.25">
      <c r="A16" s="61"/>
      <c r="B16" s="61" t="s">
        <v>1690</v>
      </c>
      <c r="C16" s="60" t="s">
        <v>1691</v>
      </c>
      <c r="D16" s="61" t="s">
        <v>8</v>
      </c>
      <c r="E16" s="110">
        <v>0.42</v>
      </c>
      <c r="F16" s="609">
        <v>320</v>
      </c>
      <c r="G16" s="610">
        <f t="shared" si="1"/>
        <v>134.4</v>
      </c>
      <c r="H16" s="110"/>
      <c r="I16" s="483"/>
    </row>
    <row r="17" spans="1:9" s="66" customFormat="1" x14ac:dyDescent="0.25">
      <c r="A17" s="61"/>
      <c r="B17" s="61" t="s">
        <v>1692</v>
      </c>
      <c r="C17" s="240" t="s">
        <v>1693</v>
      </c>
      <c r="D17" s="59" t="s">
        <v>8</v>
      </c>
      <c r="E17" s="110">
        <v>0.39</v>
      </c>
      <c r="F17" s="609">
        <v>5</v>
      </c>
      <c r="G17" s="610">
        <f t="shared" si="1"/>
        <v>1.9500000000000002</v>
      </c>
      <c r="H17" s="110"/>
      <c r="I17" s="483"/>
    </row>
    <row r="18" spans="1:9" s="66" customFormat="1" x14ac:dyDescent="0.25">
      <c r="A18" s="61"/>
      <c r="B18" s="61" t="s">
        <v>1694</v>
      </c>
      <c r="C18" s="240" t="s">
        <v>1695</v>
      </c>
      <c r="D18" s="59" t="s">
        <v>8</v>
      </c>
      <c r="E18" s="110">
        <v>0.84</v>
      </c>
      <c r="F18" s="609">
        <v>150</v>
      </c>
      <c r="G18" s="610">
        <f t="shared" si="1"/>
        <v>126</v>
      </c>
      <c r="H18" s="110"/>
      <c r="I18" s="483"/>
    </row>
    <row r="19" spans="1:9" s="66" customFormat="1" x14ac:dyDescent="0.25">
      <c r="A19" s="61"/>
      <c r="B19" s="61" t="s">
        <v>1696</v>
      </c>
      <c r="C19" s="60" t="s">
        <v>1697</v>
      </c>
      <c r="D19" s="61" t="s">
        <v>8</v>
      </c>
      <c r="E19" s="110">
        <v>0.42</v>
      </c>
      <c r="F19" s="609">
        <v>80</v>
      </c>
      <c r="G19" s="610">
        <f t="shared" si="1"/>
        <v>33.6</v>
      </c>
      <c r="H19" s="110"/>
      <c r="I19" s="483"/>
    </row>
    <row r="20" spans="1:9" s="66" customFormat="1" x14ac:dyDescent="0.25">
      <c r="A20" s="61"/>
      <c r="B20" s="61" t="s">
        <v>1698</v>
      </c>
      <c r="C20" s="60" t="s">
        <v>1699</v>
      </c>
      <c r="D20" s="61" t="s">
        <v>8</v>
      </c>
      <c r="E20" s="110">
        <v>0.42</v>
      </c>
      <c r="F20" s="609">
        <v>850</v>
      </c>
      <c r="G20" s="610">
        <f t="shared" si="1"/>
        <v>357</v>
      </c>
      <c r="H20" s="110"/>
      <c r="I20" s="483"/>
    </row>
    <row r="21" spans="1:9" s="66" customFormat="1" x14ac:dyDescent="0.25">
      <c r="A21" s="61"/>
      <c r="B21" s="61" t="s">
        <v>1700</v>
      </c>
      <c r="C21" s="60" t="s">
        <v>1701</v>
      </c>
      <c r="D21" s="61" t="s">
        <v>8</v>
      </c>
      <c r="E21" s="110">
        <v>0.43</v>
      </c>
      <c r="F21" s="609">
        <v>250</v>
      </c>
      <c r="G21" s="610">
        <f t="shared" si="1"/>
        <v>107.5</v>
      </c>
      <c r="H21" s="110"/>
      <c r="I21" s="483"/>
    </row>
    <row r="22" spans="1:9" s="66" customFormat="1" x14ac:dyDescent="0.25">
      <c r="A22" s="61"/>
      <c r="B22" s="225">
        <v>220398</v>
      </c>
      <c r="C22" s="622" t="s">
        <v>1702</v>
      </c>
      <c r="D22" s="225" t="s">
        <v>8</v>
      </c>
      <c r="E22" s="447">
        <v>0.81</v>
      </c>
      <c r="F22" s="609">
        <v>30</v>
      </c>
      <c r="G22" s="610">
        <f t="shared" si="1"/>
        <v>24.3</v>
      </c>
      <c r="H22" s="110"/>
      <c r="I22" s="483"/>
    </row>
    <row r="23" spans="1:9" s="66" customFormat="1" x14ac:dyDescent="0.25">
      <c r="A23" s="61"/>
      <c r="B23" s="61" t="s">
        <v>1703</v>
      </c>
      <c r="C23" s="608" t="s">
        <v>1704</v>
      </c>
      <c r="D23" s="225" t="s">
        <v>8</v>
      </c>
      <c r="E23" s="447">
        <v>0.14499999999999999</v>
      </c>
      <c r="F23" s="609">
        <v>5</v>
      </c>
      <c r="G23" s="610">
        <f t="shared" si="1"/>
        <v>0.72499999999999998</v>
      </c>
      <c r="H23" s="110"/>
      <c r="I23" s="483"/>
    </row>
    <row r="24" spans="1:9" s="66" customFormat="1" x14ac:dyDescent="0.25">
      <c r="A24" s="61"/>
      <c r="B24" s="61" t="s">
        <v>1705</v>
      </c>
      <c r="C24" s="622" t="s">
        <v>1706</v>
      </c>
      <c r="D24" s="225" t="s">
        <v>8</v>
      </c>
      <c r="E24" s="447">
        <v>0.54</v>
      </c>
      <c r="F24" s="609">
        <v>45</v>
      </c>
      <c r="G24" s="610">
        <f t="shared" si="1"/>
        <v>24.3</v>
      </c>
      <c r="H24" s="110"/>
      <c r="I24" s="483"/>
    </row>
    <row r="25" spans="1:9" s="66" customFormat="1" x14ac:dyDescent="0.25">
      <c r="A25" s="61" t="s">
        <v>1707</v>
      </c>
      <c r="B25" s="61" t="s">
        <v>1708</v>
      </c>
      <c r="C25" s="20" t="s">
        <v>1709</v>
      </c>
      <c r="D25" s="61" t="s">
        <v>8</v>
      </c>
      <c r="E25" s="447">
        <v>0.04</v>
      </c>
      <c r="F25" s="609">
        <v>10500</v>
      </c>
      <c r="G25" s="610">
        <f t="shared" si="1"/>
        <v>420</v>
      </c>
      <c r="H25" s="110">
        <v>0.03</v>
      </c>
      <c r="I25" s="483"/>
    </row>
    <row r="26" spans="1:9" s="66" customFormat="1" x14ac:dyDescent="0.25">
      <c r="A26" s="61"/>
      <c r="B26" s="61" t="s">
        <v>1710</v>
      </c>
      <c r="C26" s="20" t="s">
        <v>1711</v>
      </c>
      <c r="D26" s="61" t="s">
        <v>912</v>
      </c>
      <c r="E26" s="110">
        <v>0.41</v>
      </c>
      <c r="F26" s="609">
        <v>450</v>
      </c>
      <c r="G26" s="610">
        <f t="shared" si="1"/>
        <v>184.5</v>
      </c>
      <c r="H26" s="110"/>
      <c r="I26" s="483"/>
    </row>
    <row r="27" spans="1:9" s="66" customFormat="1" x14ac:dyDescent="0.25">
      <c r="A27" s="61"/>
      <c r="B27" s="61" t="s">
        <v>1712</v>
      </c>
      <c r="C27" s="608" t="s">
        <v>1713</v>
      </c>
      <c r="D27" s="225" t="s">
        <v>8</v>
      </c>
      <c r="E27" s="447">
        <v>0.47</v>
      </c>
      <c r="F27" s="609">
        <v>10</v>
      </c>
      <c r="G27" s="610">
        <f t="shared" si="1"/>
        <v>4.6999999999999993</v>
      </c>
      <c r="H27" s="110"/>
      <c r="I27" s="483"/>
    </row>
    <row r="28" spans="1:9" s="66" customFormat="1" ht="15.75" thickBot="1" x14ac:dyDescent="0.3">
      <c r="A28" s="61"/>
      <c r="B28" s="61" t="s">
        <v>1714</v>
      </c>
      <c r="C28" s="622" t="s">
        <v>1715</v>
      </c>
      <c r="D28" s="61" t="s">
        <v>8</v>
      </c>
      <c r="E28" s="110">
        <v>0.04</v>
      </c>
      <c r="F28" s="609">
        <v>20</v>
      </c>
      <c r="G28" s="610">
        <f t="shared" si="1"/>
        <v>0.8</v>
      </c>
      <c r="H28" s="114"/>
      <c r="I28" s="483"/>
    </row>
    <row r="29" spans="1:9" s="66" customFormat="1" ht="15.75" x14ac:dyDescent="0.25">
      <c r="A29" s="449"/>
      <c r="B29" s="449"/>
      <c r="C29" s="615" t="s">
        <v>1716</v>
      </c>
      <c r="D29" s="616"/>
      <c r="E29" s="617"/>
      <c r="F29" s="618"/>
      <c r="G29" s="619"/>
      <c r="H29" s="620"/>
      <c r="I29" s="483"/>
    </row>
    <row r="30" spans="1:9" s="66" customFormat="1" x14ac:dyDescent="0.25">
      <c r="A30" s="61" t="s">
        <v>1717</v>
      </c>
      <c r="B30" s="446">
        <v>220098</v>
      </c>
      <c r="C30" s="20" t="s">
        <v>1718</v>
      </c>
      <c r="D30" s="61" t="s">
        <v>8</v>
      </c>
      <c r="E30" s="110">
        <v>1.26</v>
      </c>
      <c r="F30" s="609">
        <v>1</v>
      </c>
      <c r="G30" s="610">
        <f t="shared" ref="G30:G68" si="2">E30*F30</f>
        <v>1.26</v>
      </c>
      <c r="H30" s="110">
        <v>2.2000000000000002</v>
      </c>
      <c r="I30" s="483"/>
    </row>
    <row r="31" spans="1:9" s="66" customFormat="1" x14ac:dyDescent="0.25">
      <c r="A31" s="61" t="s">
        <v>1719</v>
      </c>
      <c r="B31" s="61"/>
      <c r="C31" s="20" t="s">
        <v>1720</v>
      </c>
      <c r="D31" s="61" t="s">
        <v>8</v>
      </c>
      <c r="E31" s="110">
        <v>0.99</v>
      </c>
      <c r="F31" s="609">
        <v>20</v>
      </c>
      <c r="G31" s="610">
        <f t="shared" si="2"/>
        <v>19.8</v>
      </c>
      <c r="H31" s="110">
        <v>2.2000000000000002</v>
      </c>
      <c r="I31" s="483"/>
    </row>
    <row r="32" spans="1:9" x14ac:dyDescent="0.25">
      <c r="A32" s="446">
        <v>300380</v>
      </c>
      <c r="B32" s="225"/>
      <c r="C32" s="623" t="s">
        <v>1721</v>
      </c>
      <c r="D32" s="225" t="s">
        <v>8</v>
      </c>
      <c r="E32" s="447">
        <v>1.32</v>
      </c>
      <c r="F32" s="609">
        <v>10</v>
      </c>
      <c r="G32" s="610">
        <f t="shared" si="2"/>
        <v>13.200000000000001</v>
      </c>
      <c r="H32" s="110">
        <v>2.2000000000000002</v>
      </c>
    </row>
    <row r="33" spans="1:9" s="66" customFormat="1" x14ac:dyDescent="0.25">
      <c r="A33" s="61" t="s">
        <v>1722</v>
      </c>
      <c r="B33" s="61"/>
      <c r="C33" s="622" t="s">
        <v>1723</v>
      </c>
      <c r="D33" s="61" t="s">
        <v>8</v>
      </c>
      <c r="E33" s="110">
        <v>1.43</v>
      </c>
      <c r="F33" s="609">
        <v>10</v>
      </c>
      <c r="G33" s="610">
        <f t="shared" si="2"/>
        <v>14.299999999999999</v>
      </c>
      <c r="H33" s="110">
        <v>2.2000000000000002</v>
      </c>
      <c r="I33" s="483"/>
    </row>
    <row r="34" spans="1:9" s="66" customFormat="1" x14ac:dyDescent="0.25">
      <c r="A34" s="61" t="s">
        <v>1724</v>
      </c>
      <c r="B34" s="61">
        <v>221258</v>
      </c>
      <c r="C34" s="20" t="s">
        <v>1725</v>
      </c>
      <c r="D34" s="61" t="s">
        <v>8</v>
      </c>
      <c r="E34" s="110">
        <v>0.99</v>
      </c>
      <c r="F34" s="609">
        <v>60</v>
      </c>
      <c r="G34" s="610">
        <f t="shared" si="2"/>
        <v>59.4</v>
      </c>
      <c r="H34" s="110">
        <v>2.2000000000000002</v>
      </c>
      <c r="I34" s="483"/>
    </row>
    <row r="35" spans="1:9" s="66" customFormat="1" x14ac:dyDescent="0.25">
      <c r="A35" s="61" t="s">
        <v>1726</v>
      </c>
      <c r="B35" s="61"/>
      <c r="C35" s="20" t="s">
        <v>1727</v>
      </c>
      <c r="D35" s="61" t="s">
        <v>8</v>
      </c>
      <c r="E35" s="110">
        <v>1.32</v>
      </c>
      <c r="F35" s="609">
        <v>40</v>
      </c>
      <c r="G35" s="610">
        <f t="shared" si="2"/>
        <v>52.800000000000004</v>
      </c>
      <c r="H35" s="110">
        <v>2.2000000000000002</v>
      </c>
      <c r="I35" s="483"/>
    </row>
    <row r="36" spans="1:9" s="66" customFormat="1" x14ac:dyDescent="0.25">
      <c r="A36" s="61" t="s">
        <v>1728</v>
      </c>
      <c r="B36" s="61" t="s">
        <v>1729</v>
      </c>
      <c r="C36" s="608" t="s">
        <v>1730</v>
      </c>
      <c r="D36" s="61" t="s">
        <v>8</v>
      </c>
      <c r="E36" s="110">
        <v>0.63</v>
      </c>
      <c r="F36" s="609">
        <v>100</v>
      </c>
      <c r="G36" s="610">
        <f t="shared" si="2"/>
        <v>63</v>
      </c>
      <c r="H36" s="110">
        <v>0.94</v>
      </c>
      <c r="I36" s="483"/>
    </row>
    <row r="37" spans="1:9" s="66" customFormat="1" x14ac:dyDescent="0.25">
      <c r="A37" s="61" t="s">
        <v>1731</v>
      </c>
      <c r="B37" s="61" t="s">
        <v>1732</v>
      </c>
      <c r="C37" s="608" t="s">
        <v>1733</v>
      </c>
      <c r="D37" s="61" t="s">
        <v>8</v>
      </c>
      <c r="E37" s="110">
        <v>0.64</v>
      </c>
      <c r="F37" s="609">
        <v>5</v>
      </c>
      <c r="G37" s="610">
        <f t="shared" si="2"/>
        <v>3.2</v>
      </c>
      <c r="H37" s="110">
        <v>1.05</v>
      </c>
      <c r="I37" s="483"/>
    </row>
    <row r="38" spans="1:9" s="66" customFormat="1" x14ac:dyDescent="0.25">
      <c r="A38" s="61" t="s">
        <v>1734</v>
      </c>
      <c r="B38" s="61"/>
      <c r="C38" s="20" t="s">
        <v>1735</v>
      </c>
      <c r="D38" s="61" t="s">
        <v>8</v>
      </c>
      <c r="E38" s="110">
        <v>0.64</v>
      </c>
      <c r="F38" s="609">
        <v>5</v>
      </c>
      <c r="G38" s="610">
        <f t="shared" si="2"/>
        <v>3.2</v>
      </c>
      <c r="H38" s="110">
        <v>2.2000000000000002</v>
      </c>
      <c r="I38" s="483"/>
    </row>
    <row r="39" spans="1:9" s="66" customFormat="1" x14ac:dyDescent="0.25">
      <c r="A39" s="61" t="s">
        <v>1736</v>
      </c>
      <c r="B39" s="59">
        <v>220919</v>
      </c>
      <c r="C39" s="20" t="s">
        <v>1737</v>
      </c>
      <c r="D39" s="61" t="s">
        <v>8</v>
      </c>
      <c r="E39" s="110">
        <v>0.64</v>
      </c>
      <c r="F39" s="609">
        <v>15</v>
      </c>
      <c r="G39" s="610">
        <f t="shared" si="2"/>
        <v>9.6</v>
      </c>
      <c r="H39" s="110">
        <v>2.2000000000000002</v>
      </c>
      <c r="I39" s="483"/>
    </row>
    <row r="40" spans="1:9" s="66" customFormat="1" x14ac:dyDescent="0.25">
      <c r="A40" s="61"/>
      <c r="B40" s="61" t="s">
        <v>1738</v>
      </c>
      <c r="C40" s="608" t="s">
        <v>1739</v>
      </c>
      <c r="D40" s="225" t="s">
        <v>8</v>
      </c>
      <c r="E40" s="110">
        <v>0.68</v>
      </c>
      <c r="F40" s="609">
        <v>5</v>
      </c>
      <c r="G40" s="610">
        <f t="shared" si="2"/>
        <v>3.4000000000000004</v>
      </c>
      <c r="H40" s="110"/>
      <c r="I40" s="483"/>
    </row>
    <row r="41" spans="1:9" s="66" customFormat="1" x14ac:dyDescent="0.25">
      <c r="A41" s="61"/>
      <c r="B41" s="61"/>
      <c r="C41" s="608" t="s">
        <v>1740</v>
      </c>
      <c r="D41" s="225" t="s">
        <v>8</v>
      </c>
      <c r="E41" s="447">
        <v>0.68</v>
      </c>
      <c r="F41" s="609">
        <v>5</v>
      </c>
      <c r="G41" s="610">
        <f t="shared" si="2"/>
        <v>3.4000000000000004</v>
      </c>
      <c r="H41" s="119"/>
      <c r="I41" s="483"/>
    </row>
    <row r="42" spans="1:9" s="66" customFormat="1" x14ac:dyDescent="0.25">
      <c r="A42" s="61"/>
      <c r="B42" s="225">
        <v>220593</v>
      </c>
      <c r="C42" s="612" t="s">
        <v>1741</v>
      </c>
      <c r="D42" s="613" t="s">
        <v>8</v>
      </c>
      <c r="E42" s="110">
        <v>0.54500000000000004</v>
      </c>
      <c r="F42" s="609">
        <v>90</v>
      </c>
      <c r="G42" s="614">
        <f t="shared" si="2"/>
        <v>49.050000000000004</v>
      </c>
      <c r="H42" s="119"/>
      <c r="I42" s="483"/>
    </row>
    <row r="43" spans="1:9" s="66" customFormat="1" x14ac:dyDescent="0.25">
      <c r="A43" s="61"/>
      <c r="B43" s="59">
        <v>220595</v>
      </c>
      <c r="C43" s="624" t="s">
        <v>1742</v>
      </c>
      <c r="D43" s="625" t="s">
        <v>8</v>
      </c>
      <c r="E43" s="110">
        <v>0.46</v>
      </c>
      <c r="F43" s="609">
        <v>5</v>
      </c>
      <c r="G43" s="614">
        <f t="shared" si="2"/>
        <v>2.3000000000000003</v>
      </c>
      <c r="H43" s="119"/>
      <c r="I43" s="483"/>
    </row>
    <row r="44" spans="1:9" s="66" customFormat="1" x14ac:dyDescent="0.25">
      <c r="A44" s="61"/>
      <c r="B44" s="61" t="s">
        <v>1743</v>
      </c>
      <c r="C44" s="608" t="s">
        <v>1744</v>
      </c>
      <c r="D44" s="59" t="s">
        <v>8</v>
      </c>
      <c r="E44" s="110">
        <v>1.4350000000000001</v>
      </c>
      <c r="F44" s="609">
        <v>5</v>
      </c>
      <c r="G44" s="610">
        <f t="shared" si="2"/>
        <v>7.1750000000000007</v>
      </c>
      <c r="H44" s="110"/>
      <c r="I44" s="483"/>
    </row>
    <row r="45" spans="1:9" s="66" customFormat="1" x14ac:dyDescent="0.25">
      <c r="A45" s="61"/>
      <c r="B45" s="61" t="s">
        <v>1745</v>
      </c>
      <c r="C45" s="608" t="s">
        <v>1746</v>
      </c>
      <c r="D45" s="61" t="s">
        <v>8</v>
      </c>
      <c r="E45" s="110">
        <v>6.33</v>
      </c>
      <c r="F45" s="609">
        <v>20</v>
      </c>
      <c r="G45" s="610">
        <f t="shared" si="2"/>
        <v>126.6</v>
      </c>
      <c r="H45" s="110"/>
      <c r="I45" s="483"/>
    </row>
    <row r="46" spans="1:9" s="66" customFormat="1" x14ac:dyDescent="0.25">
      <c r="A46" s="61"/>
      <c r="B46" s="61" t="s">
        <v>1747</v>
      </c>
      <c r="C46" s="622" t="s">
        <v>1748</v>
      </c>
      <c r="D46" s="61" t="s">
        <v>8</v>
      </c>
      <c r="E46" s="110">
        <v>0.92400000000000004</v>
      </c>
      <c r="F46" s="609">
        <v>40</v>
      </c>
      <c r="G46" s="610">
        <f t="shared" si="2"/>
        <v>36.96</v>
      </c>
      <c r="H46" s="110"/>
      <c r="I46" s="483"/>
    </row>
    <row r="47" spans="1:9" s="66" customFormat="1" x14ac:dyDescent="0.25">
      <c r="A47" s="61" t="s">
        <v>1749</v>
      </c>
      <c r="B47" s="61" t="s">
        <v>1750</v>
      </c>
      <c r="C47" s="622" t="s">
        <v>1751</v>
      </c>
      <c r="D47" s="61" t="s">
        <v>8</v>
      </c>
      <c r="E47" s="110">
        <v>0.11</v>
      </c>
      <c r="F47" s="609">
        <v>330</v>
      </c>
      <c r="G47" s="610">
        <f t="shared" si="2"/>
        <v>36.299999999999997</v>
      </c>
      <c r="H47" s="110">
        <v>0.1</v>
      </c>
      <c r="I47" s="483"/>
    </row>
    <row r="48" spans="1:9" x14ac:dyDescent="0.25">
      <c r="A48" s="59"/>
      <c r="B48" s="59">
        <v>220236</v>
      </c>
      <c r="C48" s="623" t="s">
        <v>1752</v>
      </c>
      <c r="D48" s="59" t="s">
        <v>8</v>
      </c>
      <c r="E48" s="110">
        <v>1.05</v>
      </c>
      <c r="F48" s="609">
        <v>10</v>
      </c>
      <c r="G48" s="610">
        <f t="shared" si="2"/>
        <v>10.5</v>
      </c>
      <c r="H48" s="225"/>
    </row>
    <row r="49" spans="1:9" s="66" customFormat="1" x14ac:dyDescent="0.25">
      <c r="A49" s="61"/>
      <c r="B49" s="61">
        <v>221244</v>
      </c>
      <c r="C49" s="608" t="s">
        <v>1753</v>
      </c>
      <c r="D49" s="59" t="s">
        <v>912</v>
      </c>
      <c r="E49" s="110">
        <v>0.69</v>
      </c>
      <c r="F49" s="609">
        <v>10</v>
      </c>
      <c r="G49" s="610">
        <f t="shared" si="2"/>
        <v>6.8999999999999995</v>
      </c>
      <c r="H49" s="110"/>
      <c r="I49" s="483"/>
    </row>
    <row r="50" spans="1:9" s="66" customFormat="1" x14ac:dyDescent="0.25">
      <c r="A50" s="61"/>
      <c r="B50" s="61" t="s">
        <v>1754</v>
      </c>
      <c r="C50" s="20" t="s">
        <v>1755</v>
      </c>
      <c r="D50" s="61" t="s">
        <v>8</v>
      </c>
      <c r="E50" s="110">
        <v>0.69</v>
      </c>
      <c r="F50" s="609">
        <v>260</v>
      </c>
      <c r="G50" s="610">
        <f t="shared" si="2"/>
        <v>179.39999999999998</v>
      </c>
      <c r="H50" s="110"/>
      <c r="I50" s="483"/>
    </row>
    <row r="51" spans="1:9" s="66" customFormat="1" x14ac:dyDescent="0.25">
      <c r="A51" s="61"/>
      <c r="B51" s="61" t="s">
        <v>1756</v>
      </c>
      <c r="C51" s="20" t="s">
        <v>1757</v>
      </c>
      <c r="D51" s="61" t="s">
        <v>8</v>
      </c>
      <c r="E51" s="110">
        <v>5.35</v>
      </c>
      <c r="F51" s="609">
        <v>5</v>
      </c>
      <c r="G51" s="610">
        <f t="shared" si="2"/>
        <v>26.75</v>
      </c>
      <c r="H51" s="110"/>
      <c r="I51" s="483"/>
    </row>
    <row r="52" spans="1:9" s="66" customFormat="1" x14ac:dyDescent="0.25">
      <c r="A52" s="61"/>
      <c r="B52" s="61" t="s">
        <v>1758</v>
      </c>
      <c r="C52" s="608" t="s">
        <v>1759</v>
      </c>
      <c r="D52" s="59" t="s">
        <v>8</v>
      </c>
      <c r="E52" s="110">
        <v>0.35</v>
      </c>
      <c r="F52" s="609">
        <v>160</v>
      </c>
      <c r="G52" s="610">
        <f t="shared" si="2"/>
        <v>56</v>
      </c>
      <c r="H52" s="110"/>
      <c r="I52" s="483"/>
    </row>
    <row r="53" spans="1:9" s="66" customFormat="1" x14ac:dyDescent="0.25">
      <c r="A53" s="61"/>
      <c r="B53" s="61" t="s">
        <v>1760</v>
      </c>
      <c r="C53" s="20" t="s">
        <v>1761</v>
      </c>
      <c r="D53" s="61" t="s">
        <v>8</v>
      </c>
      <c r="E53" s="110">
        <v>0.72</v>
      </c>
      <c r="F53" s="609">
        <v>30</v>
      </c>
      <c r="G53" s="610">
        <f t="shared" si="2"/>
        <v>21.599999999999998</v>
      </c>
      <c r="H53" s="110"/>
      <c r="I53" s="483"/>
    </row>
    <row r="54" spans="1:9" s="66" customFormat="1" x14ac:dyDescent="0.25">
      <c r="A54" s="61"/>
      <c r="B54" s="61" t="s">
        <v>1762</v>
      </c>
      <c r="C54" s="20" t="s">
        <v>1763</v>
      </c>
      <c r="D54" s="61" t="s">
        <v>8</v>
      </c>
      <c r="E54" s="110">
        <v>0.84</v>
      </c>
      <c r="F54" s="609">
        <v>5</v>
      </c>
      <c r="G54" s="610">
        <f t="shared" si="2"/>
        <v>4.2</v>
      </c>
      <c r="H54" s="110"/>
      <c r="I54" s="483"/>
    </row>
    <row r="55" spans="1:9" s="66" customFormat="1" x14ac:dyDescent="0.25">
      <c r="A55" s="61"/>
      <c r="B55" s="59">
        <v>220598</v>
      </c>
      <c r="C55" s="624" t="s">
        <v>1764</v>
      </c>
      <c r="D55" s="625" t="s">
        <v>8</v>
      </c>
      <c r="E55" s="110">
        <v>1.48</v>
      </c>
      <c r="F55" s="609">
        <v>5</v>
      </c>
      <c r="G55" s="614">
        <f t="shared" si="2"/>
        <v>7.4</v>
      </c>
      <c r="H55" s="110"/>
      <c r="I55" s="626"/>
    </row>
    <row r="56" spans="1:9" s="66" customFormat="1" x14ac:dyDescent="0.25">
      <c r="A56" s="61"/>
      <c r="B56" s="59">
        <v>220599</v>
      </c>
      <c r="C56" s="624" t="s">
        <v>1765</v>
      </c>
      <c r="D56" s="625" t="s">
        <v>8</v>
      </c>
      <c r="E56" s="110">
        <v>1.48</v>
      </c>
      <c r="F56" s="609">
        <v>5</v>
      </c>
      <c r="G56" s="614">
        <f t="shared" si="2"/>
        <v>7.4</v>
      </c>
      <c r="H56" s="110"/>
      <c r="I56" s="626"/>
    </row>
    <row r="57" spans="1:9" s="66" customFormat="1" x14ac:dyDescent="0.25">
      <c r="A57" s="61"/>
      <c r="B57" s="61" t="s">
        <v>1766</v>
      </c>
      <c r="C57" s="20" t="s">
        <v>1767</v>
      </c>
      <c r="D57" s="61" t="s">
        <v>8</v>
      </c>
      <c r="E57" s="110">
        <v>1.1599999999999999</v>
      </c>
      <c r="F57" s="609">
        <v>60</v>
      </c>
      <c r="G57" s="610">
        <f t="shared" si="2"/>
        <v>69.599999999999994</v>
      </c>
      <c r="H57" s="110"/>
      <c r="I57" s="483"/>
    </row>
    <row r="58" spans="1:9" s="66" customFormat="1" x14ac:dyDescent="0.25">
      <c r="A58" s="61"/>
      <c r="B58" s="61">
        <v>221248</v>
      </c>
      <c r="C58" s="240" t="s">
        <v>1768</v>
      </c>
      <c r="D58" s="61" t="s">
        <v>8</v>
      </c>
      <c r="E58" s="110">
        <v>0.5</v>
      </c>
      <c r="F58" s="609">
        <v>5</v>
      </c>
      <c r="G58" s="610">
        <f t="shared" si="2"/>
        <v>2.5</v>
      </c>
      <c r="H58" s="110"/>
      <c r="I58" s="483"/>
    </row>
    <row r="59" spans="1:9" s="66" customFormat="1" x14ac:dyDescent="0.25">
      <c r="A59" s="61"/>
      <c r="B59" s="61" t="s">
        <v>1769</v>
      </c>
      <c r="C59" s="20" t="s">
        <v>1770</v>
      </c>
      <c r="D59" s="61" t="s">
        <v>8</v>
      </c>
      <c r="E59" s="110">
        <v>3.09</v>
      </c>
      <c r="F59" s="609">
        <v>40</v>
      </c>
      <c r="G59" s="610">
        <f t="shared" si="2"/>
        <v>123.6</v>
      </c>
      <c r="H59" s="110"/>
      <c r="I59" s="483"/>
    </row>
    <row r="60" spans="1:9" s="66" customFormat="1" x14ac:dyDescent="0.25">
      <c r="A60" s="61"/>
      <c r="B60" s="61" t="s">
        <v>1771</v>
      </c>
      <c r="C60" s="20" t="s">
        <v>1772</v>
      </c>
      <c r="D60" s="61" t="s">
        <v>912</v>
      </c>
      <c r="E60" s="110">
        <v>0.81</v>
      </c>
      <c r="F60" s="609">
        <v>1</v>
      </c>
      <c r="G60" s="610">
        <f t="shared" si="2"/>
        <v>0.81</v>
      </c>
      <c r="H60" s="110"/>
      <c r="I60" s="483"/>
    </row>
    <row r="61" spans="1:9" s="66" customFormat="1" x14ac:dyDescent="0.25">
      <c r="A61" s="61"/>
      <c r="B61" s="61" t="s">
        <v>1773</v>
      </c>
      <c r="C61" s="20" t="s">
        <v>1774</v>
      </c>
      <c r="D61" s="61" t="s">
        <v>8</v>
      </c>
      <c r="E61" s="110">
        <v>0.31</v>
      </c>
      <c r="F61" s="609">
        <v>65</v>
      </c>
      <c r="G61" s="610">
        <f t="shared" si="2"/>
        <v>20.149999999999999</v>
      </c>
      <c r="H61" s="110"/>
      <c r="I61" s="483"/>
    </row>
    <row r="62" spans="1:9" s="66" customFormat="1" x14ac:dyDescent="0.25">
      <c r="A62" s="61"/>
      <c r="B62" s="59">
        <v>221261</v>
      </c>
      <c r="C62" s="20" t="s">
        <v>1775</v>
      </c>
      <c r="D62" s="61" t="s">
        <v>8</v>
      </c>
      <c r="E62" s="110">
        <v>0.44</v>
      </c>
      <c r="F62" s="609">
        <v>5</v>
      </c>
      <c r="G62" s="610">
        <f t="shared" si="2"/>
        <v>2.2000000000000002</v>
      </c>
      <c r="H62" s="110"/>
      <c r="I62" s="483"/>
    </row>
    <row r="63" spans="1:9" s="66" customFormat="1" x14ac:dyDescent="0.25">
      <c r="A63" s="61"/>
      <c r="B63" s="61" t="s">
        <v>1776</v>
      </c>
      <c r="C63" s="608" t="s">
        <v>1777</v>
      </c>
      <c r="D63" s="225" t="s">
        <v>8</v>
      </c>
      <c r="E63" s="447">
        <v>0.67</v>
      </c>
      <c r="F63" s="609">
        <v>15</v>
      </c>
      <c r="G63" s="610">
        <f t="shared" si="2"/>
        <v>10.050000000000001</v>
      </c>
      <c r="H63" s="110"/>
      <c r="I63" s="483"/>
    </row>
    <row r="64" spans="1:9" s="66" customFormat="1" x14ac:dyDescent="0.25">
      <c r="A64" s="61" t="s">
        <v>1778</v>
      </c>
      <c r="B64" s="61" t="s">
        <v>1779</v>
      </c>
      <c r="C64" s="20" t="s">
        <v>1780</v>
      </c>
      <c r="D64" s="61" t="s">
        <v>8</v>
      </c>
      <c r="E64" s="110">
        <v>0.47</v>
      </c>
      <c r="F64" s="609">
        <v>45</v>
      </c>
      <c r="G64" s="610">
        <f t="shared" si="2"/>
        <v>21.15</v>
      </c>
      <c r="H64" s="110">
        <v>0.8</v>
      </c>
      <c r="I64" s="483"/>
    </row>
    <row r="65" spans="1:9" s="66" customFormat="1" x14ac:dyDescent="0.25">
      <c r="A65" s="225"/>
      <c r="B65" s="225"/>
      <c r="C65" s="622" t="s">
        <v>1781</v>
      </c>
      <c r="D65" s="627" t="s">
        <v>8</v>
      </c>
      <c r="E65" s="628">
        <v>0.40200000000000002</v>
      </c>
      <c r="F65" s="609">
        <v>10</v>
      </c>
      <c r="G65" s="610">
        <f t="shared" si="2"/>
        <v>4.0200000000000005</v>
      </c>
      <c r="H65" s="92"/>
      <c r="I65" s="70"/>
    </row>
    <row r="66" spans="1:9" s="66" customFormat="1" x14ac:dyDescent="0.25">
      <c r="A66" s="61"/>
      <c r="B66" s="61" t="s">
        <v>1782</v>
      </c>
      <c r="C66" s="20" t="s">
        <v>1783</v>
      </c>
      <c r="D66" s="61" t="s">
        <v>8</v>
      </c>
      <c r="E66" s="110">
        <v>0.33</v>
      </c>
      <c r="F66" s="609">
        <v>5</v>
      </c>
      <c r="G66" s="610">
        <f t="shared" si="2"/>
        <v>1.6500000000000001</v>
      </c>
      <c r="H66" s="110"/>
      <c r="I66" s="483"/>
    </row>
    <row r="67" spans="1:9" s="66" customFormat="1" x14ac:dyDescent="0.25">
      <c r="A67" s="61"/>
      <c r="B67" s="61" t="s">
        <v>1784</v>
      </c>
      <c r="C67" s="240" t="s">
        <v>1785</v>
      </c>
      <c r="D67" s="61" t="s">
        <v>8</v>
      </c>
      <c r="E67" s="110">
        <v>0.39</v>
      </c>
      <c r="F67" s="609">
        <v>5</v>
      </c>
      <c r="G67" s="610">
        <f t="shared" si="2"/>
        <v>1.9500000000000002</v>
      </c>
      <c r="H67" s="110"/>
      <c r="I67" s="611" t="s">
        <v>1786</v>
      </c>
    </row>
    <row r="68" spans="1:9" s="66" customFormat="1" x14ac:dyDescent="0.25">
      <c r="A68" s="61"/>
      <c r="B68" s="61" t="s">
        <v>1787</v>
      </c>
      <c r="C68" s="622" t="s">
        <v>1788</v>
      </c>
      <c r="D68" s="61" t="s">
        <v>8</v>
      </c>
      <c r="E68" s="110">
        <v>0.39</v>
      </c>
      <c r="F68" s="609">
        <v>60</v>
      </c>
      <c r="G68" s="610">
        <f t="shared" si="2"/>
        <v>23.400000000000002</v>
      </c>
      <c r="H68" s="110"/>
      <c r="I68" s="483"/>
    </row>
    <row r="69" spans="1:9" ht="15.75" x14ac:dyDescent="0.25">
      <c r="A69" s="450"/>
      <c r="B69" s="450"/>
      <c r="C69" s="615" t="s">
        <v>1789</v>
      </c>
      <c r="D69" s="629"/>
      <c r="E69" s="617"/>
      <c r="F69" s="618"/>
      <c r="G69" s="619"/>
      <c r="H69" s="620"/>
    </row>
    <row r="70" spans="1:9" s="66" customFormat="1" x14ac:dyDescent="0.25">
      <c r="A70" s="59">
        <v>300034</v>
      </c>
      <c r="B70" s="59">
        <v>220024</v>
      </c>
      <c r="C70" s="622" t="s">
        <v>1790</v>
      </c>
      <c r="D70" s="61" t="s">
        <v>8</v>
      </c>
      <c r="E70" s="110">
        <v>3.71</v>
      </c>
      <c r="F70" s="609">
        <v>35</v>
      </c>
      <c r="G70" s="610">
        <f t="shared" ref="G70:G78" si="3">E70*F70</f>
        <v>129.85</v>
      </c>
      <c r="H70" s="110">
        <v>7.5</v>
      </c>
      <c r="I70" s="483"/>
    </row>
    <row r="71" spans="1:9" x14ac:dyDescent="0.25">
      <c r="A71" s="61" t="s">
        <v>1791</v>
      </c>
      <c r="B71" s="61"/>
      <c r="C71" s="622" t="s">
        <v>1792</v>
      </c>
      <c r="D71" s="61" t="s">
        <v>8</v>
      </c>
      <c r="E71" s="110">
        <v>0.17</v>
      </c>
      <c r="F71" s="609">
        <v>5</v>
      </c>
      <c r="G71" s="610">
        <f t="shared" si="3"/>
        <v>0.85000000000000009</v>
      </c>
      <c r="H71" s="447">
        <v>0.22</v>
      </c>
    </row>
    <row r="72" spans="1:9" x14ac:dyDescent="0.25">
      <c r="A72" s="61" t="s">
        <v>1793</v>
      </c>
      <c r="B72" s="59">
        <v>220996</v>
      </c>
      <c r="C72" s="622" t="s">
        <v>1794</v>
      </c>
      <c r="D72" s="61" t="s">
        <v>8</v>
      </c>
      <c r="E72" s="110">
        <v>3.42</v>
      </c>
      <c r="F72" s="609">
        <v>20</v>
      </c>
      <c r="G72" s="610">
        <f t="shared" si="3"/>
        <v>68.400000000000006</v>
      </c>
      <c r="H72" s="447">
        <v>9.9</v>
      </c>
    </row>
    <row r="73" spans="1:9" x14ac:dyDescent="0.25">
      <c r="A73" s="61" t="s">
        <v>1795</v>
      </c>
      <c r="B73" s="61"/>
      <c r="C73" s="622" t="s">
        <v>1796</v>
      </c>
      <c r="D73" s="61" t="s">
        <v>8</v>
      </c>
      <c r="E73" s="110">
        <v>3.53</v>
      </c>
      <c r="F73" s="609">
        <v>10</v>
      </c>
      <c r="G73" s="610">
        <f t="shared" si="3"/>
        <v>35.299999999999997</v>
      </c>
      <c r="H73" s="447">
        <v>5.8</v>
      </c>
    </row>
    <row r="74" spans="1:9" x14ac:dyDescent="0.25">
      <c r="A74" s="61" t="s">
        <v>1797</v>
      </c>
      <c r="B74" s="61"/>
      <c r="C74" s="622" t="s">
        <v>1798</v>
      </c>
      <c r="D74" s="61" t="s">
        <v>8</v>
      </c>
      <c r="E74" s="110">
        <v>3.18</v>
      </c>
      <c r="F74" s="609">
        <v>70</v>
      </c>
      <c r="G74" s="610">
        <f t="shared" si="3"/>
        <v>222.60000000000002</v>
      </c>
      <c r="H74" s="447">
        <v>7.5</v>
      </c>
    </row>
    <row r="75" spans="1:9" x14ac:dyDescent="0.25">
      <c r="A75" s="61" t="s">
        <v>1799</v>
      </c>
      <c r="B75" s="59">
        <v>220259</v>
      </c>
      <c r="C75" s="622" t="s">
        <v>1800</v>
      </c>
      <c r="D75" s="61" t="s">
        <v>8</v>
      </c>
      <c r="E75" s="110">
        <v>5.13</v>
      </c>
      <c r="F75" s="609">
        <v>20</v>
      </c>
      <c r="G75" s="610">
        <f t="shared" si="3"/>
        <v>102.6</v>
      </c>
      <c r="H75" s="447">
        <v>12</v>
      </c>
    </row>
    <row r="76" spans="1:9" x14ac:dyDescent="0.25">
      <c r="A76" s="59">
        <v>300240</v>
      </c>
      <c r="B76" s="59"/>
      <c r="C76" s="623" t="s">
        <v>1801</v>
      </c>
      <c r="D76" s="225" t="s">
        <v>8</v>
      </c>
      <c r="E76" s="447">
        <v>1.1100000000000001</v>
      </c>
      <c r="F76" s="609">
        <v>5</v>
      </c>
      <c r="G76" s="610">
        <f t="shared" si="3"/>
        <v>5.5500000000000007</v>
      </c>
      <c r="H76" s="447">
        <v>1.9</v>
      </c>
    </row>
    <row r="77" spans="1:9" x14ac:dyDescent="0.25">
      <c r="A77" s="59">
        <v>300223</v>
      </c>
      <c r="B77" s="59"/>
      <c r="C77" s="623" t="s">
        <v>1802</v>
      </c>
      <c r="D77" s="225" t="s">
        <v>8</v>
      </c>
      <c r="E77" s="447">
        <v>1.66</v>
      </c>
      <c r="F77" s="609">
        <v>5</v>
      </c>
      <c r="G77" s="610">
        <f t="shared" si="3"/>
        <v>8.2999999999999989</v>
      </c>
      <c r="H77" s="447">
        <v>2.5</v>
      </c>
    </row>
    <row r="78" spans="1:9" s="66" customFormat="1" x14ac:dyDescent="0.25">
      <c r="A78" s="61" t="s">
        <v>1803</v>
      </c>
      <c r="B78" s="61"/>
      <c r="C78" s="240" t="s">
        <v>1804</v>
      </c>
      <c r="D78" s="59" t="s">
        <v>8</v>
      </c>
      <c r="E78" s="110">
        <v>0.52</v>
      </c>
      <c r="F78" s="609">
        <v>5</v>
      </c>
      <c r="G78" s="610">
        <f t="shared" si="3"/>
        <v>2.6</v>
      </c>
      <c r="H78" s="110">
        <v>0.99</v>
      </c>
      <c r="I78" s="483"/>
    </row>
    <row r="79" spans="1:9" s="66" customFormat="1" ht="15.75" x14ac:dyDescent="0.25">
      <c r="A79" s="450"/>
      <c r="B79" s="450"/>
      <c r="C79" s="615" t="s">
        <v>1805</v>
      </c>
      <c r="D79" s="629"/>
      <c r="E79" s="617"/>
      <c r="F79" s="618"/>
      <c r="G79" s="619"/>
      <c r="H79" s="630"/>
      <c r="I79" s="483"/>
    </row>
    <row r="80" spans="1:9" s="66" customFormat="1" x14ac:dyDescent="0.25">
      <c r="A80" s="87">
        <v>301000</v>
      </c>
      <c r="B80" s="61"/>
      <c r="C80" s="88" t="s">
        <v>1806</v>
      </c>
      <c r="D80" s="61" t="s">
        <v>91</v>
      </c>
      <c r="E80" s="447">
        <v>5.25</v>
      </c>
      <c r="F80" s="609">
        <v>5</v>
      </c>
      <c r="G80" s="610">
        <f t="shared" ref="G80:G110" si="4">E80*F80</f>
        <v>26.25</v>
      </c>
      <c r="H80" s="240"/>
      <c r="I80" s="483"/>
    </row>
    <row r="81" spans="1:9" s="66" customFormat="1" x14ac:dyDescent="0.25">
      <c r="A81" s="87">
        <v>301001</v>
      </c>
      <c r="B81" s="61"/>
      <c r="C81" s="88" t="s">
        <v>1807</v>
      </c>
      <c r="D81" s="61" t="s">
        <v>91</v>
      </c>
      <c r="E81" s="447">
        <v>5.25</v>
      </c>
      <c r="F81" s="609">
        <v>5</v>
      </c>
      <c r="G81" s="610">
        <f t="shared" si="4"/>
        <v>26.25</v>
      </c>
      <c r="H81" s="240"/>
      <c r="I81" s="483"/>
    </row>
    <row r="82" spans="1:9" s="66" customFormat="1" x14ac:dyDescent="0.25">
      <c r="A82" s="87">
        <v>301003</v>
      </c>
      <c r="B82" s="61"/>
      <c r="C82" s="88" t="s">
        <v>1808</v>
      </c>
      <c r="D82" s="61" t="s">
        <v>91</v>
      </c>
      <c r="E82" s="447">
        <v>9.85</v>
      </c>
      <c r="F82" s="609">
        <v>5</v>
      </c>
      <c r="G82" s="610">
        <f t="shared" si="4"/>
        <v>49.25</v>
      </c>
      <c r="H82" s="240"/>
      <c r="I82" s="483"/>
    </row>
    <row r="83" spans="1:9" s="66" customFormat="1" x14ac:dyDescent="0.25">
      <c r="A83" s="87">
        <v>301004</v>
      </c>
      <c r="B83" s="61"/>
      <c r="C83" s="88" t="s">
        <v>1809</v>
      </c>
      <c r="D83" s="61" t="s">
        <v>91</v>
      </c>
      <c r="E83" s="447">
        <v>11.14</v>
      </c>
      <c r="F83" s="609">
        <v>5</v>
      </c>
      <c r="G83" s="610">
        <f t="shared" si="4"/>
        <v>55.7</v>
      </c>
      <c r="H83" s="240"/>
      <c r="I83" s="483"/>
    </row>
    <row r="84" spans="1:9" s="66" customFormat="1" x14ac:dyDescent="0.25">
      <c r="A84" s="87">
        <v>301005</v>
      </c>
      <c r="B84" s="61"/>
      <c r="C84" s="88" t="s">
        <v>1810</v>
      </c>
      <c r="D84" s="61" t="s">
        <v>91</v>
      </c>
      <c r="E84" s="447">
        <v>9.25</v>
      </c>
      <c r="F84" s="609">
        <v>5</v>
      </c>
      <c r="G84" s="610">
        <f t="shared" si="4"/>
        <v>46.25</v>
      </c>
      <c r="H84" s="240"/>
      <c r="I84" s="483"/>
    </row>
    <row r="85" spans="1:9" s="66" customFormat="1" x14ac:dyDescent="0.25">
      <c r="A85" s="87">
        <v>301008</v>
      </c>
      <c r="B85" s="61"/>
      <c r="C85" s="88" t="s">
        <v>1811</v>
      </c>
      <c r="D85" s="61" t="s">
        <v>91</v>
      </c>
      <c r="E85" s="447">
        <v>8.25</v>
      </c>
      <c r="F85" s="609">
        <v>5</v>
      </c>
      <c r="G85" s="610">
        <f t="shared" si="4"/>
        <v>41.25</v>
      </c>
      <c r="H85" s="240"/>
      <c r="I85" s="483"/>
    </row>
    <row r="86" spans="1:9" s="66" customFormat="1" x14ac:dyDescent="0.25">
      <c r="A86" s="87">
        <v>301009</v>
      </c>
      <c r="B86" s="61"/>
      <c r="C86" s="88" t="s">
        <v>1812</v>
      </c>
      <c r="D86" s="61" t="s">
        <v>91</v>
      </c>
      <c r="E86" s="447">
        <v>7.97</v>
      </c>
      <c r="F86" s="609">
        <v>5</v>
      </c>
      <c r="G86" s="610">
        <f t="shared" si="4"/>
        <v>39.85</v>
      </c>
      <c r="H86" s="240"/>
      <c r="I86" s="483"/>
    </row>
    <row r="87" spans="1:9" s="66" customFormat="1" x14ac:dyDescent="0.25">
      <c r="A87" s="87">
        <v>301010</v>
      </c>
      <c r="B87" s="61"/>
      <c r="C87" s="88" t="s">
        <v>1813</v>
      </c>
      <c r="D87" s="61" t="s">
        <v>91</v>
      </c>
      <c r="E87" s="447">
        <v>8.7799999999999994</v>
      </c>
      <c r="F87" s="609">
        <v>5</v>
      </c>
      <c r="G87" s="610">
        <f t="shared" si="4"/>
        <v>43.9</v>
      </c>
      <c r="H87" s="240"/>
      <c r="I87" s="483"/>
    </row>
    <row r="88" spans="1:9" s="66" customFormat="1" x14ac:dyDescent="0.25">
      <c r="A88" s="87">
        <v>301011</v>
      </c>
      <c r="B88" s="61"/>
      <c r="C88" s="88" t="s">
        <v>1814</v>
      </c>
      <c r="D88" s="61" t="s">
        <v>91</v>
      </c>
      <c r="E88" s="447">
        <v>7.59</v>
      </c>
      <c r="F88" s="609">
        <v>5</v>
      </c>
      <c r="G88" s="610">
        <f t="shared" si="4"/>
        <v>37.950000000000003</v>
      </c>
      <c r="H88" s="240"/>
      <c r="I88" s="483"/>
    </row>
    <row r="89" spans="1:9" s="66" customFormat="1" x14ac:dyDescent="0.25">
      <c r="A89" s="87">
        <v>301012</v>
      </c>
      <c r="B89" s="61"/>
      <c r="C89" s="88" t="s">
        <v>1815</v>
      </c>
      <c r="D89" s="61" t="s">
        <v>91</v>
      </c>
      <c r="E89" s="447">
        <v>3.49</v>
      </c>
      <c r="F89" s="609">
        <v>5</v>
      </c>
      <c r="G89" s="610">
        <f t="shared" si="4"/>
        <v>17.450000000000003</v>
      </c>
      <c r="H89" s="240"/>
      <c r="I89" s="483"/>
    </row>
    <row r="90" spans="1:9" s="66" customFormat="1" x14ac:dyDescent="0.25">
      <c r="A90" s="87">
        <v>301013</v>
      </c>
      <c r="B90" s="61"/>
      <c r="C90" s="88" t="s">
        <v>1816</v>
      </c>
      <c r="D90" s="61" t="s">
        <v>91</v>
      </c>
      <c r="E90" s="447">
        <v>6.93</v>
      </c>
      <c r="F90" s="609">
        <v>5</v>
      </c>
      <c r="G90" s="610">
        <f t="shared" si="4"/>
        <v>34.65</v>
      </c>
      <c r="H90" s="240"/>
      <c r="I90" s="483"/>
    </row>
    <row r="91" spans="1:9" s="66" customFormat="1" x14ac:dyDescent="0.25">
      <c r="A91" s="87">
        <v>301014</v>
      </c>
      <c r="B91" s="61"/>
      <c r="C91" s="88" t="s">
        <v>1817</v>
      </c>
      <c r="D91" s="61" t="s">
        <v>91</v>
      </c>
      <c r="E91" s="447">
        <v>11.05</v>
      </c>
      <c r="F91" s="609">
        <v>5</v>
      </c>
      <c r="G91" s="610">
        <f t="shared" si="4"/>
        <v>55.25</v>
      </c>
      <c r="H91" s="240"/>
      <c r="I91" s="483"/>
    </row>
    <row r="92" spans="1:9" s="66" customFormat="1" x14ac:dyDescent="0.25">
      <c r="A92" s="87">
        <v>301015</v>
      </c>
      <c r="B92" s="61"/>
      <c r="C92" s="88" t="s">
        <v>1818</v>
      </c>
      <c r="D92" s="61" t="s">
        <v>91</v>
      </c>
      <c r="E92" s="447">
        <v>13.38</v>
      </c>
      <c r="F92" s="609">
        <v>5</v>
      </c>
      <c r="G92" s="610">
        <f t="shared" si="4"/>
        <v>66.900000000000006</v>
      </c>
      <c r="H92" s="240"/>
      <c r="I92" s="483"/>
    </row>
    <row r="93" spans="1:9" s="66" customFormat="1" x14ac:dyDescent="0.25">
      <c r="A93" s="87">
        <v>301016</v>
      </c>
      <c r="B93" s="61"/>
      <c r="C93" s="88" t="s">
        <v>1819</v>
      </c>
      <c r="D93" s="61" t="s">
        <v>91</v>
      </c>
      <c r="E93" s="447">
        <v>12.21</v>
      </c>
      <c r="F93" s="609">
        <v>10</v>
      </c>
      <c r="G93" s="610">
        <f t="shared" si="4"/>
        <v>122.10000000000001</v>
      </c>
      <c r="H93" s="240"/>
      <c r="I93" s="483"/>
    </row>
    <row r="94" spans="1:9" s="66" customFormat="1" x14ac:dyDescent="0.25">
      <c r="A94" s="87">
        <v>301017</v>
      </c>
      <c r="B94" s="61"/>
      <c r="C94" s="88" t="s">
        <v>1820</v>
      </c>
      <c r="D94" s="61" t="s">
        <v>91</v>
      </c>
      <c r="E94" s="447">
        <v>3.84</v>
      </c>
      <c r="F94" s="609">
        <v>5</v>
      </c>
      <c r="G94" s="610">
        <f t="shared" si="4"/>
        <v>19.2</v>
      </c>
      <c r="H94" s="240"/>
      <c r="I94" s="483"/>
    </row>
    <row r="95" spans="1:9" s="66" customFormat="1" x14ac:dyDescent="0.25">
      <c r="A95" s="87">
        <v>301018</v>
      </c>
      <c r="B95" s="61"/>
      <c r="C95" s="88" t="s">
        <v>1821</v>
      </c>
      <c r="D95" s="61" t="s">
        <v>91</v>
      </c>
      <c r="E95" s="447">
        <v>15.12</v>
      </c>
      <c r="F95" s="609">
        <v>5</v>
      </c>
      <c r="G95" s="610">
        <f t="shared" si="4"/>
        <v>75.599999999999994</v>
      </c>
      <c r="H95" s="240"/>
      <c r="I95" s="483"/>
    </row>
    <row r="96" spans="1:9" s="66" customFormat="1" x14ac:dyDescent="0.25">
      <c r="A96" s="87">
        <v>301019</v>
      </c>
      <c r="B96" s="61"/>
      <c r="C96" s="88" t="s">
        <v>1822</v>
      </c>
      <c r="D96" s="61" t="s">
        <v>91</v>
      </c>
      <c r="E96" s="447">
        <v>10.31</v>
      </c>
      <c r="F96" s="609">
        <v>5</v>
      </c>
      <c r="G96" s="610">
        <f t="shared" si="4"/>
        <v>51.550000000000004</v>
      </c>
      <c r="H96" s="240"/>
      <c r="I96" s="483"/>
    </row>
    <row r="97" spans="1:9" s="66" customFormat="1" x14ac:dyDescent="0.25">
      <c r="A97" s="87">
        <v>301020</v>
      </c>
      <c r="B97" s="59">
        <v>220229</v>
      </c>
      <c r="C97" s="88" t="s">
        <v>1823</v>
      </c>
      <c r="D97" s="61" t="s">
        <v>91</v>
      </c>
      <c r="E97" s="447">
        <v>19.57</v>
      </c>
      <c r="F97" s="609">
        <v>75</v>
      </c>
      <c r="G97" s="610">
        <f t="shared" si="4"/>
        <v>1467.75</v>
      </c>
      <c r="H97" s="240"/>
      <c r="I97" s="483"/>
    </row>
    <row r="98" spans="1:9" s="66" customFormat="1" x14ac:dyDescent="0.25">
      <c r="A98" s="61"/>
      <c r="B98" s="61"/>
      <c r="C98" s="622" t="s">
        <v>1824</v>
      </c>
      <c r="D98" s="59" t="s">
        <v>8</v>
      </c>
      <c r="E98" s="110">
        <v>0.12</v>
      </c>
      <c r="F98" s="609">
        <v>20</v>
      </c>
      <c r="G98" s="610">
        <f t="shared" si="4"/>
        <v>2.4</v>
      </c>
      <c r="H98" s="240"/>
      <c r="I98" s="483"/>
    </row>
    <row r="99" spans="1:9" s="66" customFormat="1" x14ac:dyDescent="0.25">
      <c r="A99" s="61"/>
      <c r="B99" s="61" t="s">
        <v>1825</v>
      </c>
      <c r="C99" s="240" t="s">
        <v>1826</v>
      </c>
      <c r="D99" s="61" t="s">
        <v>912</v>
      </c>
      <c r="E99" s="110">
        <v>3.58</v>
      </c>
      <c r="F99" s="609">
        <v>10</v>
      </c>
      <c r="G99" s="610">
        <f t="shared" si="4"/>
        <v>35.799999999999997</v>
      </c>
      <c r="H99" s="240"/>
      <c r="I99" s="483"/>
    </row>
    <row r="100" spans="1:9" s="66" customFormat="1" x14ac:dyDescent="0.25">
      <c r="A100" s="61"/>
      <c r="B100" s="61" t="s">
        <v>1827</v>
      </c>
      <c r="C100" s="60" t="s">
        <v>1828</v>
      </c>
      <c r="D100" s="61" t="s">
        <v>8</v>
      </c>
      <c r="E100" s="110">
        <v>3.59</v>
      </c>
      <c r="F100" s="609">
        <v>5</v>
      </c>
      <c r="G100" s="610">
        <f t="shared" si="4"/>
        <v>17.95</v>
      </c>
      <c r="H100" s="110"/>
      <c r="I100" s="483"/>
    </row>
    <row r="101" spans="1:9" s="66" customFormat="1" x14ac:dyDescent="0.25">
      <c r="A101" s="61"/>
      <c r="B101" s="61" t="s">
        <v>1829</v>
      </c>
      <c r="C101" s="60" t="s">
        <v>1830</v>
      </c>
      <c r="D101" s="61" t="s">
        <v>8</v>
      </c>
      <c r="E101" s="110">
        <v>1.04</v>
      </c>
      <c r="F101" s="609">
        <v>90</v>
      </c>
      <c r="G101" s="610">
        <f t="shared" si="4"/>
        <v>93.600000000000009</v>
      </c>
      <c r="H101" s="110"/>
      <c r="I101" s="483"/>
    </row>
    <row r="102" spans="1:9" s="66" customFormat="1" x14ac:dyDescent="0.25">
      <c r="A102" s="61"/>
      <c r="B102" s="61" t="s">
        <v>1831</v>
      </c>
      <c r="C102" s="240" t="s">
        <v>1832</v>
      </c>
      <c r="D102" s="225" t="s">
        <v>8</v>
      </c>
      <c r="E102" s="447">
        <v>3.38</v>
      </c>
      <c r="F102" s="609">
        <v>25</v>
      </c>
      <c r="G102" s="610">
        <f t="shared" si="4"/>
        <v>84.5</v>
      </c>
      <c r="H102" s="110"/>
      <c r="I102" s="483"/>
    </row>
    <row r="103" spans="1:9" s="66" customFormat="1" x14ac:dyDescent="0.25">
      <c r="A103" s="61"/>
      <c r="B103" s="61" t="s">
        <v>1833</v>
      </c>
      <c r="C103" s="240" t="s">
        <v>1834</v>
      </c>
      <c r="D103" s="61" t="s">
        <v>8</v>
      </c>
      <c r="E103" s="110">
        <v>0.52600000000000002</v>
      </c>
      <c r="F103" s="609">
        <v>5</v>
      </c>
      <c r="G103" s="610">
        <f t="shared" si="4"/>
        <v>2.63</v>
      </c>
      <c r="H103" s="110"/>
      <c r="I103" s="483" t="s">
        <v>1835</v>
      </c>
    </row>
    <row r="104" spans="1:9" s="66" customFormat="1" x14ac:dyDescent="0.25">
      <c r="A104" s="61"/>
      <c r="B104" s="61" t="s">
        <v>1836</v>
      </c>
      <c r="C104" s="240" t="s">
        <v>1837</v>
      </c>
      <c r="D104" s="225" t="s">
        <v>8</v>
      </c>
      <c r="E104" s="447">
        <v>0.58499999999999996</v>
      </c>
      <c r="F104" s="609">
        <v>15</v>
      </c>
      <c r="G104" s="610">
        <f t="shared" si="4"/>
        <v>8.7749999999999986</v>
      </c>
      <c r="H104" s="110"/>
      <c r="I104" s="483"/>
    </row>
    <row r="105" spans="1:9" s="66" customFormat="1" x14ac:dyDescent="0.25">
      <c r="A105" s="61"/>
      <c r="B105" s="61" t="s">
        <v>1838</v>
      </c>
      <c r="C105" s="240" t="s">
        <v>1839</v>
      </c>
      <c r="D105" s="225" t="s">
        <v>8</v>
      </c>
      <c r="E105" s="447">
        <v>1.28</v>
      </c>
      <c r="F105" s="609">
        <v>40</v>
      </c>
      <c r="G105" s="610">
        <f t="shared" si="4"/>
        <v>51.2</v>
      </c>
      <c r="H105" s="110"/>
      <c r="I105" s="483"/>
    </row>
    <row r="106" spans="1:9" s="66" customFormat="1" x14ac:dyDescent="0.25">
      <c r="A106" s="61"/>
      <c r="B106" s="61" t="s">
        <v>1840</v>
      </c>
      <c r="C106" s="60" t="s">
        <v>1841</v>
      </c>
      <c r="D106" s="61" t="s">
        <v>8</v>
      </c>
      <c r="E106" s="110">
        <v>0.83</v>
      </c>
      <c r="F106" s="609">
        <v>240</v>
      </c>
      <c r="G106" s="610">
        <f t="shared" si="4"/>
        <v>199.2</v>
      </c>
      <c r="H106" s="61"/>
      <c r="I106" s="483"/>
    </row>
    <row r="107" spans="1:9" s="66" customFormat="1" x14ac:dyDescent="0.25">
      <c r="A107" s="61"/>
      <c r="B107" s="61" t="s">
        <v>1842</v>
      </c>
      <c r="C107" s="608" t="s">
        <v>1843</v>
      </c>
      <c r="D107" s="225" t="s">
        <v>8</v>
      </c>
      <c r="E107" s="447">
        <v>0.65</v>
      </c>
      <c r="F107" s="609">
        <v>5</v>
      </c>
      <c r="G107" s="610">
        <f t="shared" si="4"/>
        <v>3.25</v>
      </c>
      <c r="H107" s="110"/>
      <c r="I107" s="483"/>
    </row>
    <row r="108" spans="1:9" s="66" customFormat="1" x14ac:dyDescent="0.25">
      <c r="A108" s="61"/>
      <c r="B108" s="61" t="s">
        <v>1844</v>
      </c>
      <c r="C108" s="20" t="s">
        <v>1845</v>
      </c>
      <c r="D108" s="61" t="s">
        <v>8</v>
      </c>
      <c r="E108" s="110">
        <v>0.66500000000000004</v>
      </c>
      <c r="F108" s="609">
        <v>25</v>
      </c>
      <c r="G108" s="610">
        <f t="shared" si="4"/>
        <v>16.625</v>
      </c>
      <c r="H108" s="110"/>
      <c r="I108" s="483"/>
    </row>
    <row r="109" spans="1:9" s="66" customFormat="1" x14ac:dyDescent="0.25">
      <c r="A109" s="61"/>
      <c r="B109" s="61" t="s">
        <v>1846</v>
      </c>
      <c r="C109" s="20" t="s">
        <v>1847</v>
      </c>
      <c r="D109" s="61" t="s">
        <v>8</v>
      </c>
      <c r="E109" s="110">
        <v>0.82</v>
      </c>
      <c r="F109" s="609">
        <v>20</v>
      </c>
      <c r="G109" s="610">
        <f t="shared" si="4"/>
        <v>16.399999999999999</v>
      </c>
      <c r="H109" s="110"/>
      <c r="I109" s="483"/>
    </row>
    <row r="110" spans="1:9" s="66" customFormat="1" x14ac:dyDescent="0.25">
      <c r="A110" s="61"/>
      <c r="B110" s="61" t="s">
        <v>1848</v>
      </c>
      <c r="C110" s="622" t="s">
        <v>1849</v>
      </c>
      <c r="D110" s="225" t="s">
        <v>8</v>
      </c>
      <c r="E110" s="447">
        <v>0.71</v>
      </c>
      <c r="F110" s="609">
        <v>30</v>
      </c>
      <c r="G110" s="610">
        <f t="shared" si="4"/>
        <v>21.299999999999997</v>
      </c>
      <c r="H110" s="110"/>
      <c r="I110" s="483"/>
    </row>
    <row r="111" spans="1:9" s="66" customFormat="1" ht="15.75" x14ac:dyDescent="0.25">
      <c r="A111" s="449"/>
      <c r="B111" s="449"/>
      <c r="C111" s="615" t="s">
        <v>1850</v>
      </c>
      <c r="D111" s="450"/>
      <c r="E111" s="631"/>
      <c r="F111" s="450"/>
      <c r="G111" s="632"/>
      <c r="H111" s="633"/>
      <c r="I111" s="483"/>
    </row>
    <row r="112" spans="1:9" s="66" customFormat="1" x14ac:dyDescent="0.25">
      <c r="A112" s="61"/>
      <c r="B112" s="61" t="s">
        <v>1851</v>
      </c>
      <c r="C112" s="608" t="s">
        <v>1852</v>
      </c>
      <c r="D112" s="225" t="s">
        <v>8</v>
      </c>
      <c r="E112" s="447">
        <v>0.22</v>
      </c>
      <c r="F112" s="609">
        <v>60</v>
      </c>
      <c r="G112" s="610">
        <f t="shared" ref="G112:G175" si="5">E112*F112</f>
        <v>13.2</v>
      </c>
      <c r="H112" s="110"/>
      <c r="I112" s="483"/>
    </row>
    <row r="113" spans="1:9" s="66" customFormat="1" x14ac:dyDescent="0.25">
      <c r="A113" s="61"/>
      <c r="B113" s="61" t="s">
        <v>1853</v>
      </c>
      <c r="C113" s="622" t="s">
        <v>1854</v>
      </c>
      <c r="D113" s="225" t="s">
        <v>8</v>
      </c>
      <c r="E113" s="447">
        <v>0.41</v>
      </c>
      <c r="F113" s="609">
        <v>55</v>
      </c>
      <c r="G113" s="610">
        <f t="shared" si="5"/>
        <v>22.549999999999997</v>
      </c>
      <c r="H113" s="110"/>
      <c r="I113" s="483"/>
    </row>
    <row r="114" spans="1:9" s="66" customFormat="1" x14ac:dyDescent="0.25">
      <c r="A114" s="61"/>
      <c r="B114" s="61" t="s">
        <v>1855</v>
      </c>
      <c r="C114" s="20" t="s">
        <v>1856</v>
      </c>
      <c r="D114" s="61" t="s">
        <v>8</v>
      </c>
      <c r="E114" s="110">
        <v>0.36</v>
      </c>
      <c r="F114" s="609">
        <v>300</v>
      </c>
      <c r="G114" s="610">
        <f t="shared" si="5"/>
        <v>108</v>
      </c>
      <c r="H114" s="110"/>
      <c r="I114" s="483"/>
    </row>
    <row r="115" spans="1:9" s="66" customFormat="1" x14ac:dyDescent="0.25">
      <c r="A115" s="61"/>
      <c r="B115" s="61">
        <v>221245</v>
      </c>
      <c r="C115" s="608" t="s">
        <v>1857</v>
      </c>
      <c r="D115" s="61" t="s">
        <v>8</v>
      </c>
      <c r="E115" s="110">
        <v>0.33</v>
      </c>
      <c r="F115" s="609">
        <v>50</v>
      </c>
      <c r="G115" s="610">
        <f t="shared" si="5"/>
        <v>16.5</v>
      </c>
      <c r="H115" s="110"/>
      <c r="I115" s="483"/>
    </row>
    <row r="116" spans="1:9" s="66" customFormat="1" x14ac:dyDescent="0.25">
      <c r="A116" s="61"/>
      <c r="B116" s="61">
        <v>221247</v>
      </c>
      <c r="C116" s="608" t="s">
        <v>1858</v>
      </c>
      <c r="D116" s="61" t="s">
        <v>8</v>
      </c>
      <c r="E116" s="110">
        <v>1.45</v>
      </c>
      <c r="F116" s="609">
        <v>50</v>
      </c>
      <c r="G116" s="610">
        <f t="shared" si="5"/>
        <v>72.5</v>
      </c>
      <c r="H116" s="110"/>
      <c r="I116" s="483"/>
    </row>
    <row r="117" spans="1:9" s="66" customFormat="1" x14ac:dyDescent="0.25">
      <c r="A117" s="61"/>
      <c r="B117" s="61" t="s">
        <v>1859</v>
      </c>
      <c r="C117" s="60" t="s">
        <v>1860</v>
      </c>
      <c r="D117" s="61" t="s">
        <v>8</v>
      </c>
      <c r="E117" s="110">
        <v>0.37</v>
      </c>
      <c r="F117" s="609">
        <v>30</v>
      </c>
      <c r="G117" s="610">
        <f t="shared" si="5"/>
        <v>11.1</v>
      </c>
      <c r="H117" s="110"/>
      <c r="I117" s="483"/>
    </row>
    <row r="118" spans="1:9" s="66" customFormat="1" x14ac:dyDescent="0.25">
      <c r="A118" s="61"/>
      <c r="B118" s="61" t="s">
        <v>1861</v>
      </c>
      <c r="C118" s="240" t="s">
        <v>1862</v>
      </c>
      <c r="D118" s="61" t="s">
        <v>8</v>
      </c>
      <c r="E118" s="110">
        <v>0.30199999999999999</v>
      </c>
      <c r="F118" s="609">
        <v>10</v>
      </c>
      <c r="G118" s="610">
        <f t="shared" si="5"/>
        <v>3.02</v>
      </c>
      <c r="H118" s="110"/>
      <c r="I118" s="483" t="s">
        <v>1863</v>
      </c>
    </row>
    <row r="119" spans="1:9" s="66" customFormat="1" x14ac:dyDescent="0.25">
      <c r="A119" s="61"/>
      <c r="B119" s="61" t="s">
        <v>1864</v>
      </c>
      <c r="C119" s="624" t="s">
        <v>1865</v>
      </c>
      <c r="D119" s="625" t="s">
        <v>8</v>
      </c>
      <c r="E119" s="110">
        <v>2.93</v>
      </c>
      <c r="F119" s="609">
        <v>5</v>
      </c>
      <c r="G119" s="614">
        <f t="shared" si="5"/>
        <v>14.65</v>
      </c>
      <c r="H119" s="110"/>
      <c r="I119" s="483"/>
    </row>
    <row r="120" spans="1:9" s="66" customFormat="1" x14ac:dyDescent="0.25">
      <c r="A120" s="61"/>
      <c r="B120" s="61" t="s">
        <v>1866</v>
      </c>
      <c r="C120" s="240" t="s">
        <v>1867</v>
      </c>
      <c r="D120" s="59" t="s">
        <v>8</v>
      </c>
      <c r="E120" s="110">
        <v>0.19</v>
      </c>
      <c r="F120" s="609">
        <v>140</v>
      </c>
      <c r="G120" s="610">
        <f t="shared" si="5"/>
        <v>26.6</v>
      </c>
      <c r="H120" s="110"/>
      <c r="I120" s="483"/>
    </row>
    <row r="121" spans="1:9" s="66" customFormat="1" x14ac:dyDescent="0.25">
      <c r="A121" s="61"/>
      <c r="B121" s="61" t="s">
        <v>1868</v>
      </c>
      <c r="C121" s="240" t="s">
        <v>1869</v>
      </c>
      <c r="D121" s="59" t="s">
        <v>8</v>
      </c>
      <c r="E121" s="110">
        <v>0.46</v>
      </c>
      <c r="F121" s="609">
        <v>5</v>
      </c>
      <c r="G121" s="610">
        <f t="shared" si="5"/>
        <v>2.3000000000000003</v>
      </c>
      <c r="H121" s="110"/>
      <c r="I121" s="483"/>
    </row>
    <row r="122" spans="1:9" s="66" customFormat="1" x14ac:dyDescent="0.25">
      <c r="A122" s="61"/>
      <c r="B122" s="59">
        <v>220229</v>
      </c>
      <c r="C122" s="624" t="s">
        <v>1870</v>
      </c>
      <c r="D122" s="625" t="s">
        <v>8</v>
      </c>
      <c r="E122" s="110">
        <v>0.26</v>
      </c>
      <c r="F122" s="609">
        <v>55</v>
      </c>
      <c r="G122" s="614">
        <f t="shared" si="5"/>
        <v>14.3</v>
      </c>
      <c r="H122" s="110"/>
      <c r="I122" s="611" t="s">
        <v>1871</v>
      </c>
    </row>
    <row r="123" spans="1:9" s="66" customFormat="1" x14ac:dyDescent="0.25">
      <c r="A123" s="61"/>
      <c r="B123" s="61" t="s">
        <v>1872</v>
      </c>
      <c r="C123" s="240" t="s">
        <v>1873</v>
      </c>
      <c r="D123" s="225" t="s">
        <v>8</v>
      </c>
      <c r="E123" s="447">
        <v>0.95</v>
      </c>
      <c r="F123" s="609">
        <v>30</v>
      </c>
      <c r="G123" s="610">
        <f t="shared" si="5"/>
        <v>28.5</v>
      </c>
      <c r="H123" s="110"/>
      <c r="I123" s="611"/>
    </row>
    <row r="124" spans="1:9" s="66" customFormat="1" x14ac:dyDescent="0.25">
      <c r="A124" s="61"/>
      <c r="B124" s="61" t="s">
        <v>1874</v>
      </c>
      <c r="C124" s="240" t="s">
        <v>1875</v>
      </c>
      <c r="D124" s="225" t="s">
        <v>8</v>
      </c>
      <c r="E124" s="447">
        <v>0.37</v>
      </c>
      <c r="F124" s="609">
        <v>5</v>
      </c>
      <c r="G124" s="610">
        <f t="shared" si="5"/>
        <v>1.85</v>
      </c>
      <c r="H124" s="110"/>
      <c r="I124" s="611"/>
    </row>
    <row r="125" spans="1:9" s="66" customFormat="1" x14ac:dyDescent="0.25">
      <c r="A125" s="61"/>
      <c r="B125" s="61" t="s">
        <v>1876</v>
      </c>
      <c r="C125" s="240" t="s">
        <v>1877</v>
      </c>
      <c r="D125" s="225" t="s">
        <v>8</v>
      </c>
      <c r="E125" s="447">
        <v>0.28000000000000003</v>
      </c>
      <c r="F125" s="609">
        <v>55</v>
      </c>
      <c r="G125" s="610">
        <f t="shared" si="5"/>
        <v>15.400000000000002</v>
      </c>
      <c r="H125" s="110"/>
      <c r="I125" s="611"/>
    </row>
    <row r="126" spans="1:9" s="66" customFormat="1" x14ac:dyDescent="0.25">
      <c r="A126" s="61"/>
      <c r="B126" s="61" t="s">
        <v>1878</v>
      </c>
      <c r="C126" s="60" t="s">
        <v>1879</v>
      </c>
      <c r="D126" s="61" t="s">
        <v>8</v>
      </c>
      <c r="E126" s="110">
        <v>0.24</v>
      </c>
      <c r="F126" s="609">
        <v>0</v>
      </c>
      <c r="G126" s="610">
        <f t="shared" si="5"/>
        <v>0</v>
      </c>
      <c r="H126" s="110"/>
      <c r="I126" s="611" t="s">
        <v>1871</v>
      </c>
    </row>
    <row r="127" spans="1:9" s="66" customFormat="1" x14ac:dyDescent="0.25">
      <c r="A127" s="61"/>
      <c r="B127" s="61" t="s">
        <v>1880</v>
      </c>
      <c r="C127" s="240" t="s">
        <v>1881</v>
      </c>
      <c r="D127" s="61" t="s">
        <v>8</v>
      </c>
      <c r="E127" s="110">
        <v>0.55000000000000004</v>
      </c>
      <c r="F127" s="609">
        <v>10</v>
      </c>
      <c r="G127" s="610">
        <f t="shared" si="5"/>
        <v>5.5</v>
      </c>
      <c r="H127" s="110"/>
      <c r="I127" s="611"/>
    </row>
    <row r="128" spans="1:9" s="66" customFormat="1" x14ac:dyDescent="0.25">
      <c r="A128" s="61"/>
      <c r="B128" s="61" t="s">
        <v>1882</v>
      </c>
      <c r="C128" s="240" t="s">
        <v>1883</v>
      </c>
      <c r="D128" s="225" t="s">
        <v>8</v>
      </c>
      <c r="E128" s="447">
        <v>0.31</v>
      </c>
      <c r="F128" s="609">
        <v>970</v>
      </c>
      <c r="G128" s="610">
        <f t="shared" si="5"/>
        <v>300.7</v>
      </c>
      <c r="H128" s="110"/>
      <c r="I128" s="611"/>
    </row>
    <row r="129" spans="1:9" s="66" customFormat="1" x14ac:dyDescent="0.25">
      <c r="A129" s="61"/>
      <c r="B129" s="61" t="s">
        <v>1884</v>
      </c>
      <c r="C129" s="60" t="s">
        <v>1885</v>
      </c>
      <c r="D129" s="61" t="s">
        <v>8</v>
      </c>
      <c r="E129" s="110">
        <v>1.29</v>
      </c>
      <c r="F129" s="609">
        <v>5</v>
      </c>
      <c r="G129" s="610">
        <f t="shared" si="5"/>
        <v>6.45</v>
      </c>
      <c r="H129" s="110"/>
      <c r="I129" s="611" t="s">
        <v>1886</v>
      </c>
    </row>
    <row r="130" spans="1:9" s="66" customFormat="1" x14ac:dyDescent="0.25">
      <c r="A130" s="61"/>
      <c r="B130" s="61" t="s">
        <v>1887</v>
      </c>
      <c r="C130" s="60" t="s">
        <v>1888</v>
      </c>
      <c r="D130" s="61" t="s">
        <v>8</v>
      </c>
      <c r="E130" s="110">
        <v>0.38</v>
      </c>
      <c r="F130" s="609">
        <v>5</v>
      </c>
      <c r="G130" s="610">
        <f t="shared" si="5"/>
        <v>1.9</v>
      </c>
      <c r="H130" s="110"/>
      <c r="I130" s="611"/>
    </row>
    <row r="131" spans="1:9" s="66" customFormat="1" x14ac:dyDescent="0.25">
      <c r="A131" s="61"/>
      <c r="B131" s="61" t="s">
        <v>1889</v>
      </c>
      <c r="C131" s="240" t="s">
        <v>1890</v>
      </c>
      <c r="D131" s="225" t="s">
        <v>8</v>
      </c>
      <c r="E131" s="447">
        <v>3.05</v>
      </c>
      <c r="F131" s="609">
        <v>225</v>
      </c>
      <c r="G131" s="610">
        <f t="shared" si="5"/>
        <v>686.25</v>
      </c>
      <c r="H131" s="110"/>
      <c r="I131" s="611"/>
    </row>
    <row r="132" spans="1:9" s="66" customFormat="1" x14ac:dyDescent="0.25">
      <c r="A132" s="61"/>
      <c r="B132" s="61" t="s">
        <v>1891</v>
      </c>
      <c r="C132" s="240" t="s">
        <v>1892</v>
      </c>
      <c r="D132" s="59" t="s">
        <v>8</v>
      </c>
      <c r="E132" s="110">
        <v>0.38</v>
      </c>
      <c r="F132" s="609">
        <v>10</v>
      </c>
      <c r="G132" s="610">
        <f t="shared" si="5"/>
        <v>3.8</v>
      </c>
      <c r="H132" s="110"/>
      <c r="I132" s="611" t="s">
        <v>1886</v>
      </c>
    </row>
    <row r="133" spans="1:9" s="66" customFormat="1" x14ac:dyDescent="0.25">
      <c r="A133" s="61"/>
      <c r="B133" s="61" t="s">
        <v>1893</v>
      </c>
      <c r="C133" s="240" t="s">
        <v>1894</v>
      </c>
      <c r="D133" s="59" t="s">
        <v>8</v>
      </c>
      <c r="E133" s="110">
        <v>0.28000000000000003</v>
      </c>
      <c r="F133" s="609">
        <v>5</v>
      </c>
      <c r="G133" s="610">
        <f t="shared" si="5"/>
        <v>1.4000000000000001</v>
      </c>
      <c r="H133" s="110"/>
      <c r="I133" s="483" t="s">
        <v>1863</v>
      </c>
    </row>
    <row r="134" spans="1:9" s="66" customFormat="1" x14ac:dyDescent="0.25">
      <c r="A134" s="61"/>
      <c r="B134" s="61" t="s">
        <v>1895</v>
      </c>
      <c r="C134" s="240" t="s">
        <v>1896</v>
      </c>
      <c r="D134" s="59" t="s">
        <v>8</v>
      </c>
      <c r="E134" s="110">
        <v>0.28000000000000003</v>
      </c>
      <c r="F134" s="609">
        <v>190</v>
      </c>
      <c r="G134" s="610">
        <f t="shared" si="5"/>
        <v>53.2</v>
      </c>
      <c r="H134" s="110"/>
      <c r="I134" s="483"/>
    </row>
    <row r="135" spans="1:9" s="66" customFormat="1" x14ac:dyDescent="0.25">
      <c r="A135" s="61"/>
      <c r="B135" s="61">
        <v>221253</v>
      </c>
      <c r="C135" s="240" t="s">
        <v>1897</v>
      </c>
      <c r="D135" s="61" t="s">
        <v>8</v>
      </c>
      <c r="E135" s="110">
        <v>1.1000000000000001</v>
      </c>
      <c r="F135" s="609">
        <v>5</v>
      </c>
      <c r="G135" s="610">
        <f t="shared" si="5"/>
        <v>5.5</v>
      </c>
      <c r="H135" s="110"/>
      <c r="I135" s="611" t="s">
        <v>1886</v>
      </c>
    </row>
    <row r="136" spans="1:9" s="66" customFormat="1" x14ac:dyDescent="0.25">
      <c r="A136" s="61"/>
      <c r="B136" s="61" t="s">
        <v>1898</v>
      </c>
      <c r="C136" s="60" t="s">
        <v>1899</v>
      </c>
      <c r="D136" s="61" t="s">
        <v>8</v>
      </c>
      <c r="E136" s="110">
        <v>0.81</v>
      </c>
      <c r="F136" s="609">
        <v>5</v>
      </c>
      <c r="G136" s="610">
        <f t="shared" si="5"/>
        <v>4.0500000000000007</v>
      </c>
      <c r="H136" s="110"/>
      <c r="I136" s="611"/>
    </row>
    <row r="137" spans="1:9" s="66" customFormat="1" x14ac:dyDescent="0.25">
      <c r="A137" s="61"/>
      <c r="B137" s="61" t="s">
        <v>1900</v>
      </c>
      <c r="C137" s="240" t="s">
        <v>1901</v>
      </c>
      <c r="D137" s="59" t="s">
        <v>8</v>
      </c>
      <c r="E137" s="110">
        <v>3.33</v>
      </c>
      <c r="F137" s="609">
        <v>5</v>
      </c>
      <c r="G137" s="610">
        <f t="shared" si="5"/>
        <v>16.649999999999999</v>
      </c>
      <c r="H137" s="110"/>
      <c r="I137" s="483"/>
    </row>
    <row r="138" spans="1:9" s="66" customFormat="1" x14ac:dyDescent="0.25">
      <c r="A138" s="61"/>
      <c r="B138" s="61" t="s">
        <v>1902</v>
      </c>
      <c r="C138" s="20" t="s">
        <v>1903</v>
      </c>
      <c r="D138" s="61" t="s">
        <v>8</v>
      </c>
      <c r="E138" s="110">
        <v>0.24299999999999999</v>
      </c>
      <c r="F138" s="609">
        <v>50</v>
      </c>
      <c r="G138" s="610">
        <f t="shared" si="5"/>
        <v>12.15</v>
      </c>
      <c r="H138" s="110"/>
      <c r="I138" s="483"/>
    </row>
    <row r="139" spans="1:9" s="66" customFormat="1" x14ac:dyDescent="0.25">
      <c r="A139" s="61"/>
      <c r="B139" s="61" t="s">
        <v>1904</v>
      </c>
      <c r="C139" s="622" t="s">
        <v>1905</v>
      </c>
      <c r="D139" s="59" t="s">
        <v>8</v>
      </c>
      <c r="E139" s="110">
        <v>0.94</v>
      </c>
      <c r="F139" s="609">
        <v>5</v>
      </c>
      <c r="G139" s="610">
        <f t="shared" si="5"/>
        <v>4.6999999999999993</v>
      </c>
      <c r="H139" s="110"/>
      <c r="I139" s="611" t="s">
        <v>1886</v>
      </c>
    </row>
    <row r="140" spans="1:9" s="66" customFormat="1" x14ac:dyDescent="0.25">
      <c r="A140" s="61"/>
      <c r="B140" s="61" t="s">
        <v>1906</v>
      </c>
      <c r="C140" s="20" t="s">
        <v>1907</v>
      </c>
      <c r="D140" s="61" t="s">
        <v>8</v>
      </c>
      <c r="E140" s="110">
        <v>0.23</v>
      </c>
      <c r="F140" s="609">
        <v>5</v>
      </c>
      <c r="G140" s="610">
        <f t="shared" si="5"/>
        <v>1.1500000000000001</v>
      </c>
      <c r="H140" s="110"/>
      <c r="I140" s="611"/>
    </row>
    <row r="141" spans="1:9" s="66" customFormat="1" ht="15.75" thickBot="1" x14ac:dyDescent="0.3">
      <c r="A141" s="123"/>
      <c r="B141" s="123" t="s">
        <v>1908</v>
      </c>
      <c r="C141" s="634" t="s">
        <v>1909</v>
      </c>
      <c r="D141" s="635" t="s">
        <v>8</v>
      </c>
      <c r="E141" s="114">
        <v>7.67</v>
      </c>
      <c r="F141" s="636">
        <v>5</v>
      </c>
      <c r="G141" s="637">
        <f t="shared" si="5"/>
        <v>38.35</v>
      </c>
      <c r="H141" s="114"/>
      <c r="I141" s="611" t="s">
        <v>1886</v>
      </c>
    </row>
    <row r="142" spans="1:9" s="66" customFormat="1" x14ac:dyDescent="0.25">
      <c r="A142" s="117"/>
      <c r="B142" s="117" t="s">
        <v>1910</v>
      </c>
      <c r="C142" s="14" t="s">
        <v>1911</v>
      </c>
      <c r="D142" s="117" t="s">
        <v>8</v>
      </c>
      <c r="E142" s="119">
        <v>0.33200000000000002</v>
      </c>
      <c r="F142" s="638">
        <v>5</v>
      </c>
      <c r="G142" s="639">
        <f t="shared" si="5"/>
        <v>1.6600000000000001</v>
      </c>
      <c r="H142" s="119"/>
      <c r="I142" s="483"/>
    </row>
    <row r="143" spans="1:9" s="66" customFormat="1" x14ac:dyDescent="0.25">
      <c r="A143" s="61"/>
      <c r="B143" s="61" t="s">
        <v>1912</v>
      </c>
      <c r="C143" s="20" t="s">
        <v>1913</v>
      </c>
      <c r="D143" s="61" t="s">
        <v>8</v>
      </c>
      <c r="E143" s="110">
        <v>0.44500000000000001</v>
      </c>
      <c r="F143" s="609">
        <v>10</v>
      </c>
      <c r="G143" s="610">
        <f t="shared" si="5"/>
        <v>4.45</v>
      </c>
      <c r="H143" s="110"/>
      <c r="I143" s="483"/>
    </row>
    <row r="144" spans="1:9" s="66" customFormat="1" x14ac:dyDescent="0.25">
      <c r="A144" s="61"/>
      <c r="B144" s="61" t="s">
        <v>1914</v>
      </c>
      <c r="C144" s="622" t="s">
        <v>1915</v>
      </c>
      <c r="D144" s="225" t="s">
        <v>8</v>
      </c>
      <c r="E144" s="447">
        <v>0.46</v>
      </c>
      <c r="F144" s="609">
        <v>25</v>
      </c>
      <c r="G144" s="610">
        <f t="shared" si="5"/>
        <v>11.5</v>
      </c>
      <c r="H144" s="110"/>
      <c r="I144" s="611" t="s">
        <v>1916</v>
      </c>
    </row>
    <row r="145" spans="1:9" x14ac:dyDescent="0.25">
      <c r="A145" s="59"/>
      <c r="B145" s="225">
        <v>220310</v>
      </c>
      <c r="C145" s="623" t="s">
        <v>1917</v>
      </c>
      <c r="D145" s="225" t="s">
        <v>8</v>
      </c>
      <c r="E145" s="110">
        <v>2.36</v>
      </c>
      <c r="F145" s="609">
        <v>45</v>
      </c>
      <c r="G145" s="610">
        <f t="shared" si="5"/>
        <v>106.19999999999999</v>
      </c>
      <c r="H145" s="225"/>
      <c r="I145" s="611"/>
    </row>
    <row r="146" spans="1:9" s="66" customFormat="1" x14ac:dyDescent="0.25">
      <c r="A146" s="61"/>
      <c r="B146" s="61" t="s">
        <v>1918</v>
      </c>
      <c r="C146" s="20" t="s">
        <v>1919</v>
      </c>
      <c r="D146" s="61" t="s">
        <v>8</v>
      </c>
      <c r="E146" s="110">
        <v>2.0699999999999998</v>
      </c>
      <c r="F146" s="609">
        <v>5</v>
      </c>
      <c r="G146" s="610">
        <f t="shared" si="5"/>
        <v>10.35</v>
      </c>
      <c r="H146" s="110"/>
      <c r="I146" s="611" t="s">
        <v>1670</v>
      </c>
    </row>
    <row r="147" spans="1:9" s="66" customFormat="1" x14ac:dyDescent="0.25">
      <c r="A147" s="61"/>
      <c r="B147" s="61" t="s">
        <v>1920</v>
      </c>
      <c r="C147" s="622" t="s">
        <v>1921</v>
      </c>
      <c r="D147" s="61" t="s">
        <v>912</v>
      </c>
      <c r="E147" s="110">
        <v>0.745</v>
      </c>
      <c r="F147" s="609">
        <v>5</v>
      </c>
      <c r="G147" s="610">
        <f t="shared" si="5"/>
        <v>3.7250000000000001</v>
      </c>
      <c r="H147" s="110"/>
      <c r="I147" s="611"/>
    </row>
    <row r="148" spans="1:9" s="66" customFormat="1" x14ac:dyDescent="0.25">
      <c r="A148" s="61"/>
      <c r="B148" s="61" t="s">
        <v>1922</v>
      </c>
      <c r="C148" s="622" t="s">
        <v>1923</v>
      </c>
      <c r="D148" s="225" t="s">
        <v>8</v>
      </c>
      <c r="E148" s="447">
        <v>2.3E-2</v>
      </c>
      <c r="F148" s="609">
        <v>5</v>
      </c>
      <c r="G148" s="610">
        <f t="shared" si="5"/>
        <v>0.11499999999999999</v>
      </c>
      <c r="H148" s="110"/>
      <c r="I148" s="611" t="s">
        <v>1924</v>
      </c>
    </row>
    <row r="149" spans="1:9" x14ac:dyDescent="0.25">
      <c r="A149" s="225"/>
      <c r="B149" s="225"/>
      <c r="C149" s="622" t="s">
        <v>1925</v>
      </c>
      <c r="D149" s="627" t="s">
        <v>8</v>
      </c>
      <c r="E149" s="628">
        <v>0.153</v>
      </c>
      <c r="F149" s="609">
        <v>10</v>
      </c>
      <c r="G149" s="610">
        <f t="shared" si="5"/>
        <v>1.53</v>
      </c>
      <c r="H149" s="92"/>
      <c r="I149" s="70"/>
    </row>
    <row r="150" spans="1:9" s="66" customFormat="1" x14ac:dyDescent="0.25">
      <c r="A150" s="61"/>
      <c r="B150" s="61" t="s">
        <v>1926</v>
      </c>
      <c r="C150" s="20" t="s">
        <v>1927</v>
      </c>
      <c r="D150" s="61" t="s">
        <v>8</v>
      </c>
      <c r="E150" s="110">
        <v>0.63</v>
      </c>
      <c r="F150" s="609">
        <v>5</v>
      </c>
      <c r="G150" s="610">
        <f t="shared" si="5"/>
        <v>3.15</v>
      </c>
      <c r="H150" s="110"/>
      <c r="I150" s="611" t="s">
        <v>1928</v>
      </c>
    </row>
    <row r="151" spans="1:9" s="66" customFormat="1" x14ac:dyDescent="0.25">
      <c r="A151" s="61" t="s">
        <v>39</v>
      </c>
      <c r="B151" s="61">
        <v>221251</v>
      </c>
      <c r="C151" s="622" t="s">
        <v>1929</v>
      </c>
      <c r="D151" s="225" t="s">
        <v>8</v>
      </c>
      <c r="E151" s="447">
        <v>1.08</v>
      </c>
      <c r="F151" s="609">
        <v>10</v>
      </c>
      <c r="G151" s="610">
        <f t="shared" si="5"/>
        <v>10.8</v>
      </c>
      <c r="H151" s="110"/>
      <c r="I151" s="483"/>
    </row>
    <row r="152" spans="1:9" s="66" customFormat="1" x14ac:dyDescent="0.25">
      <c r="A152" s="87">
        <v>300511</v>
      </c>
      <c r="B152" s="59">
        <v>220600</v>
      </c>
      <c r="C152" s="624" t="s">
        <v>1930</v>
      </c>
      <c r="D152" s="625" t="s">
        <v>8</v>
      </c>
      <c r="E152" s="110">
        <v>0.92</v>
      </c>
      <c r="F152" s="609">
        <v>5</v>
      </c>
      <c r="G152" s="614">
        <f t="shared" si="5"/>
        <v>4.6000000000000005</v>
      </c>
      <c r="H152" s="110"/>
      <c r="I152" s="626"/>
    </row>
    <row r="153" spans="1:9" s="66" customFormat="1" x14ac:dyDescent="0.25">
      <c r="A153" s="61"/>
      <c r="B153" s="61" t="s">
        <v>1931</v>
      </c>
      <c r="C153" s="20" t="s">
        <v>1932</v>
      </c>
      <c r="D153" s="61" t="s">
        <v>8</v>
      </c>
      <c r="E153" s="110">
        <v>1.575</v>
      </c>
      <c r="F153" s="609">
        <v>10</v>
      </c>
      <c r="G153" s="610">
        <f t="shared" si="5"/>
        <v>15.75</v>
      </c>
      <c r="H153" s="110"/>
      <c r="I153" s="483" t="s">
        <v>1933</v>
      </c>
    </row>
    <row r="154" spans="1:9" s="66" customFormat="1" x14ac:dyDescent="0.25">
      <c r="A154" s="61"/>
      <c r="B154" s="61" t="s">
        <v>1934</v>
      </c>
      <c r="C154" s="622" t="s">
        <v>1935</v>
      </c>
      <c r="D154" s="59" t="s">
        <v>8</v>
      </c>
      <c r="E154" s="110">
        <v>6.69</v>
      </c>
      <c r="F154" s="609">
        <v>5</v>
      </c>
      <c r="G154" s="610">
        <f t="shared" si="5"/>
        <v>33.450000000000003</v>
      </c>
      <c r="H154" s="110"/>
      <c r="I154" s="483"/>
    </row>
    <row r="155" spans="1:9" x14ac:dyDescent="0.25">
      <c r="A155" s="446">
        <v>300373</v>
      </c>
      <c r="B155" s="446">
        <v>220397</v>
      </c>
      <c r="C155" s="623" t="s">
        <v>1936</v>
      </c>
      <c r="D155" s="59" t="s">
        <v>8</v>
      </c>
      <c r="E155" s="110">
        <v>0.995</v>
      </c>
      <c r="F155" s="609">
        <v>25</v>
      </c>
      <c r="G155" s="610">
        <f t="shared" si="5"/>
        <v>24.875</v>
      </c>
      <c r="H155" s="447">
        <v>2.2999999999999998</v>
      </c>
      <c r="I155" s="483" t="s">
        <v>1933</v>
      </c>
    </row>
    <row r="156" spans="1:9" s="66" customFormat="1" x14ac:dyDescent="0.25">
      <c r="A156" s="61"/>
      <c r="B156" s="61" t="s">
        <v>1937</v>
      </c>
      <c r="C156" s="20" t="s">
        <v>1938</v>
      </c>
      <c r="D156" s="61" t="s">
        <v>8</v>
      </c>
      <c r="E156" s="110">
        <v>1.17</v>
      </c>
      <c r="F156" s="609">
        <v>60</v>
      </c>
      <c r="G156" s="610">
        <f t="shared" si="5"/>
        <v>70.199999999999989</v>
      </c>
      <c r="H156" s="110"/>
      <c r="I156" s="611" t="s">
        <v>1939</v>
      </c>
    </row>
    <row r="157" spans="1:9" x14ac:dyDescent="0.25">
      <c r="A157" s="446">
        <v>300390</v>
      </c>
      <c r="B157" s="59">
        <v>220401</v>
      </c>
      <c r="C157" s="20" t="s">
        <v>1940</v>
      </c>
      <c r="D157" s="61" t="s">
        <v>8</v>
      </c>
      <c r="E157" s="110">
        <v>1.1519999999999999</v>
      </c>
      <c r="F157" s="609">
        <v>215</v>
      </c>
      <c r="G157" s="610">
        <f t="shared" si="5"/>
        <v>247.67999999999998</v>
      </c>
      <c r="H157" s="447">
        <v>14.3</v>
      </c>
      <c r="I157" s="611" t="s">
        <v>1941</v>
      </c>
    </row>
    <row r="158" spans="1:9" x14ac:dyDescent="0.25">
      <c r="A158" s="446">
        <v>300391</v>
      </c>
      <c r="B158" s="59">
        <v>220402</v>
      </c>
      <c r="C158" s="622" t="s">
        <v>1942</v>
      </c>
      <c r="D158" s="61" t="s">
        <v>8</v>
      </c>
      <c r="E158" s="110">
        <v>0.90200000000000002</v>
      </c>
      <c r="F158" s="609">
        <v>50</v>
      </c>
      <c r="G158" s="610">
        <f t="shared" si="5"/>
        <v>45.1</v>
      </c>
      <c r="H158" s="447">
        <v>0.2</v>
      </c>
      <c r="I158" s="611" t="s">
        <v>1941</v>
      </c>
    </row>
    <row r="159" spans="1:9" x14ac:dyDescent="0.25">
      <c r="A159" s="225"/>
      <c r="B159" s="225"/>
      <c r="C159" s="622" t="s">
        <v>1943</v>
      </c>
      <c r="D159" s="627" t="s">
        <v>8</v>
      </c>
      <c r="E159" s="628">
        <v>2.85</v>
      </c>
      <c r="F159" s="609">
        <v>30</v>
      </c>
      <c r="G159" s="610">
        <f t="shared" si="5"/>
        <v>85.5</v>
      </c>
      <c r="H159" s="92"/>
      <c r="I159" s="70"/>
    </row>
    <row r="160" spans="1:9" x14ac:dyDescent="0.25">
      <c r="A160" s="61"/>
      <c r="B160" s="61" t="s">
        <v>1944</v>
      </c>
      <c r="C160" s="20" t="s">
        <v>1945</v>
      </c>
      <c r="D160" s="61" t="s">
        <v>8</v>
      </c>
      <c r="E160" s="110">
        <v>0.32600000000000001</v>
      </c>
      <c r="F160" s="609">
        <v>615</v>
      </c>
      <c r="G160" s="610">
        <f t="shared" si="5"/>
        <v>200.49</v>
      </c>
      <c r="H160" s="110"/>
    </row>
    <row r="161" spans="1:9" x14ac:dyDescent="0.25">
      <c r="A161" s="61"/>
      <c r="B161" s="61" t="s">
        <v>1946</v>
      </c>
      <c r="C161" s="20" t="s">
        <v>1947</v>
      </c>
      <c r="D161" s="61" t="s">
        <v>912</v>
      </c>
      <c r="E161" s="110">
        <v>0.32600000000000001</v>
      </c>
      <c r="F161" s="609">
        <v>5</v>
      </c>
      <c r="G161" s="610">
        <f t="shared" si="5"/>
        <v>1.6300000000000001</v>
      </c>
      <c r="H161" s="110"/>
    </row>
    <row r="162" spans="1:9" x14ac:dyDescent="0.25">
      <c r="A162" s="61"/>
      <c r="B162" s="61" t="s">
        <v>1948</v>
      </c>
      <c r="C162" s="20" t="s">
        <v>1949</v>
      </c>
      <c r="D162" s="61" t="s">
        <v>8</v>
      </c>
      <c r="E162" s="110">
        <v>0.32600000000000001</v>
      </c>
      <c r="F162" s="609">
        <v>105</v>
      </c>
      <c r="G162" s="610">
        <f t="shared" si="5"/>
        <v>34.230000000000004</v>
      </c>
      <c r="H162" s="110"/>
    </row>
    <row r="163" spans="1:9" x14ac:dyDescent="0.25">
      <c r="A163" s="61"/>
      <c r="B163" s="61" t="s">
        <v>1950</v>
      </c>
      <c r="C163" s="20" t="s">
        <v>1951</v>
      </c>
      <c r="D163" s="61" t="s">
        <v>8</v>
      </c>
      <c r="E163" s="110">
        <v>0.32600000000000001</v>
      </c>
      <c r="F163" s="609">
        <v>180</v>
      </c>
      <c r="G163" s="610">
        <f t="shared" si="5"/>
        <v>58.68</v>
      </c>
      <c r="H163" s="110"/>
    </row>
    <row r="164" spans="1:9" x14ac:dyDescent="0.25">
      <c r="A164" s="61"/>
      <c r="B164" s="61" t="s">
        <v>1952</v>
      </c>
      <c r="C164" s="20" t="s">
        <v>1953</v>
      </c>
      <c r="D164" s="61" t="s">
        <v>8</v>
      </c>
      <c r="E164" s="110">
        <v>2.21</v>
      </c>
      <c r="F164" s="609">
        <v>5</v>
      </c>
      <c r="G164" s="610">
        <f t="shared" si="5"/>
        <v>11.05</v>
      </c>
      <c r="H164" s="110"/>
    </row>
    <row r="165" spans="1:9" x14ac:dyDescent="0.25">
      <c r="A165" s="61"/>
      <c r="B165" s="61" t="s">
        <v>1954</v>
      </c>
      <c r="C165" s="20" t="s">
        <v>1955</v>
      </c>
      <c r="D165" s="61" t="s">
        <v>8</v>
      </c>
      <c r="E165" s="110">
        <v>2.21</v>
      </c>
      <c r="F165" s="609">
        <v>85</v>
      </c>
      <c r="G165" s="610">
        <f t="shared" si="5"/>
        <v>187.85</v>
      </c>
      <c r="H165" s="110"/>
    </row>
    <row r="166" spans="1:9" x14ac:dyDescent="0.25">
      <c r="A166" s="225"/>
      <c r="B166" s="225"/>
      <c r="C166" s="622" t="s">
        <v>1956</v>
      </c>
      <c r="D166" s="627" t="s">
        <v>8</v>
      </c>
      <c r="E166" s="628">
        <v>0.53800000000000003</v>
      </c>
      <c r="F166" s="609">
        <v>20</v>
      </c>
      <c r="G166" s="610">
        <f t="shared" si="5"/>
        <v>10.760000000000002</v>
      </c>
      <c r="H166" s="110"/>
      <c r="I166" s="70"/>
    </row>
    <row r="167" spans="1:9" x14ac:dyDescent="0.25">
      <c r="A167" s="61" t="s">
        <v>1957</v>
      </c>
      <c r="B167" s="61" t="s">
        <v>1958</v>
      </c>
      <c r="C167" s="622" t="s">
        <v>1959</v>
      </c>
      <c r="D167" s="61" t="s">
        <v>8</v>
      </c>
      <c r="E167" s="110">
        <v>0.34</v>
      </c>
      <c r="F167" s="609">
        <v>40</v>
      </c>
      <c r="G167" s="610">
        <f t="shared" si="5"/>
        <v>13.600000000000001</v>
      </c>
      <c r="H167" s="447">
        <v>0.6</v>
      </c>
      <c r="I167" s="611" t="s">
        <v>1960</v>
      </c>
    </row>
    <row r="168" spans="1:9" x14ac:dyDescent="0.25">
      <c r="A168" s="61"/>
      <c r="B168" s="61" t="s">
        <v>1961</v>
      </c>
      <c r="C168" s="20" t="s">
        <v>1962</v>
      </c>
      <c r="D168" s="61" t="s">
        <v>8</v>
      </c>
      <c r="E168" s="110">
        <v>0.23499999999999999</v>
      </c>
      <c r="F168" s="609">
        <v>195</v>
      </c>
      <c r="G168" s="610">
        <f t="shared" si="5"/>
        <v>45.824999999999996</v>
      </c>
      <c r="H168" s="110"/>
      <c r="I168" s="611" t="s">
        <v>1928</v>
      </c>
    </row>
    <row r="169" spans="1:9" x14ac:dyDescent="0.25">
      <c r="A169" s="61"/>
      <c r="B169" s="61"/>
      <c r="C169" s="20" t="s">
        <v>1963</v>
      </c>
      <c r="D169" s="61" t="s">
        <v>8</v>
      </c>
      <c r="E169" s="110">
        <v>1.1200000000000001</v>
      </c>
      <c r="F169" s="609">
        <v>5</v>
      </c>
      <c r="G169" s="610">
        <f t="shared" si="5"/>
        <v>5.6000000000000005</v>
      </c>
      <c r="H169" s="110"/>
      <c r="I169" s="611" t="s">
        <v>1964</v>
      </c>
    </row>
    <row r="170" spans="1:9" x14ac:dyDescent="0.25">
      <c r="A170" s="61"/>
      <c r="B170" s="61" t="s">
        <v>1965</v>
      </c>
      <c r="C170" s="622" t="s">
        <v>1966</v>
      </c>
      <c r="D170" s="59" t="s">
        <v>8</v>
      </c>
      <c r="E170" s="110">
        <v>2.56</v>
      </c>
      <c r="F170" s="609">
        <v>15</v>
      </c>
      <c r="G170" s="610">
        <f t="shared" si="5"/>
        <v>38.4</v>
      </c>
      <c r="H170" s="110"/>
      <c r="I170" s="611" t="s">
        <v>1967</v>
      </c>
    </row>
    <row r="171" spans="1:9" x14ac:dyDescent="0.25">
      <c r="A171" s="61"/>
      <c r="B171" s="61" t="s">
        <v>1968</v>
      </c>
      <c r="C171" s="60" t="s">
        <v>1969</v>
      </c>
      <c r="D171" s="61" t="s">
        <v>8</v>
      </c>
      <c r="E171" s="110">
        <v>0.49</v>
      </c>
      <c r="F171" s="609">
        <v>0</v>
      </c>
      <c r="G171" s="610">
        <f t="shared" si="5"/>
        <v>0</v>
      </c>
      <c r="H171" s="110"/>
    </row>
    <row r="172" spans="1:9" x14ac:dyDescent="0.25">
      <c r="A172" s="61"/>
      <c r="B172" s="61" t="s">
        <v>1970</v>
      </c>
      <c r="C172" s="20" t="s">
        <v>1971</v>
      </c>
      <c r="D172" s="61" t="s">
        <v>8</v>
      </c>
      <c r="E172" s="110">
        <v>0.43</v>
      </c>
      <c r="F172" s="609">
        <v>130</v>
      </c>
      <c r="G172" s="610">
        <f t="shared" si="5"/>
        <v>55.9</v>
      </c>
      <c r="H172" s="110"/>
    </row>
    <row r="173" spans="1:9" x14ac:dyDescent="0.25">
      <c r="A173" s="61" t="s">
        <v>1972</v>
      </c>
      <c r="B173" s="59">
        <v>220189</v>
      </c>
      <c r="C173" s="20" t="s">
        <v>1973</v>
      </c>
      <c r="D173" s="61" t="s">
        <v>8</v>
      </c>
      <c r="E173" s="110">
        <v>11.28</v>
      </c>
      <c r="F173" s="609">
        <v>5</v>
      </c>
      <c r="G173" s="610">
        <f t="shared" si="5"/>
        <v>56.4</v>
      </c>
      <c r="H173" s="110">
        <v>24.2</v>
      </c>
      <c r="I173" s="483" t="s">
        <v>1933</v>
      </c>
    </row>
    <row r="174" spans="1:9" x14ac:dyDescent="0.25">
      <c r="A174" s="61" t="s">
        <v>1974</v>
      </c>
      <c r="B174" s="59">
        <v>220190</v>
      </c>
      <c r="C174" s="20" t="s">
        <v>1975</v>
      </c>
      <c r="D174" s="61" t="s">
        <v>8</v>
      </c>
      <c r="E174" s="110">
        <v>0.86</v>
      </c>
      <c r="F174" s="609">
        <v>5</v>
      </c>
      <c r="G174" s="610">
        <f t="shared" si="5"/>
        <v>4.3</v>
      </c>
      <c r="H174" s="110">
        <v>1.85</v>
      </c>
      <c r="I174" s="483" t="s">
        <v>1933</v>
      </c>
    </row>
    <row r="175" spans="1:9" s="66" customFormat="1" x14ac:dyDescent="0.25">
      <c r="A175" s="61" t="s">
        <v>1976</v>
      </c>
      <c r="B175" s="61" t="s">
        <v>1977</v>
      </c>
      <c r="C175" s="622" t="s">
        <v>1978</v>
      </c>
      <c r="D175" s="225" t="s">
        <v>8</v>
      </c>
      <c r="E175" s="110">
        <v>0.995</v>
      </c>
      <c r="F175" s="609">
        <v>5</v>
      </c>
      <c r="G175" s="610">
        <f t="shared" si="5"/>
        <v>4.9749999999999996</v>
      </c>
      <c r="H175" s="110">
        <v>2.15</v>
      </c>
      <c r="I175" s="483" t="s">
        <v>1933</v>
      </c>
    </row>
    <row r="176" spans="1:9" s="66" customFormat="1" x14ac:dyDescent="0.25">
      <c r="A176" s="61" t="s">
        <v>1979</v>
      </c>
      <c r="B176" s="61" t="s">
        <v>1980</v>
      </c>
      <c r="C176" s="622" t="s">
        <v>1981</v>
      </c>
      <c r="D176" s="225" t="s">
        <v>8</v>
      </c>
      <c r="E176" s="447">
        <v>10.050000000000001</v>
      </c>
      <c r="F176" s="609">
        <v>5</v>
      </c>
      <c r="G176" s="610">
        <f t="shared" ref="G176:G190" si="6">E176*F176</f>
        <v>50.25</v>
      </c>
      <c r="H176" s="110">
        <v>15.25</v>
      </c>
      <c r="I176" s="483" t="s">
        <v>1933</v>
      </c>
    </row>
    <row r="177" spans="1:9" s="66" customFormat="1" x14ac:dyDescent="0.25">
      <c r="A177" s="61" t="s">
        <v>1982</v>
      </c>
      <c r="B177" s="61" t="s">
        <v>1983</v>
      </c>
      <c r="C177" s="622" t="s">
        <v>1984</v>
      </c>
      <c r="D177" s="225" t="s">
        <v>8</v>
      </c>
      <c r="E177" s="110">
        <v>3.92</v>
      </c>
      <c r="F177" s="609">
        <v>5</v>
      </c>
      <c r="G177" s="610">
        <f t="shared" si="6"/>
        <v>19.600000000000001</v>
      </c>
      <c r="H177" s="110">
        <v>9.5</v>
      </c>
      <c r="I177" s="483" t="s">
        <v>1933</v>
      </c>
    </row>
    <row r="178" spans="1:9" x14ac:dyDescent="0.25">
      <c r="A178" s="61"/>
      <c r="B178" s="61" t="s">
        <v>1985</v>
      </c>
      <c r="C178" s="622" t="s">
        <v>1986</v>
      </c>
      <c r="D178" s="225" t="s">
        <v>8</v>
      </c>
      <c r="E178" s="447">
        <v>3.28</v>
      </c>
      <c r="F178" s="609">
        <v>5</v>
      </c>
      <c r="G178" s="610">
        <f t="shared" si="6"/>
        <v>16.399999999999999</v>
      </c>
      <c r="H178" s="110"/>
      <c r="I178" s="483" t="s">
        <v>1933</v>
      </c>
    </row>
    <row r="179" spans="1:9" x14ac:dyDescent="0.25">
      <c r="A179" s="59"/>
      <c r="B179" s="225">
        <v>220317</v>
      </c>
      <c r="C179" s="623" t="s">
        <v>1987</v>
      </c>
      <c r="D179" s="225" t="s">
        <v>8</v>
      </c>
      <c r="E179" s="447">
        <v>0.27</v>
      </c>
      <c r="F179" s="609">
        <v>15</v>
      </c>
      <c r="G179" s="610">
        <f t="shared" si="6"/>
        <v>4.0500000000000007</v>
      </c>
      <c r="H179" s="225"/>
    </row>
    <row r="180" spans="1:9" x14ac:dyDescent="0.25">
      <c r="A180" s="61" t="s">
        <v>1988</v>
      </c>
      <c r="B180" s="61"/>
      <c r="C180" s="20" t="s">
        <v>1989</v>
      </c>
      <c r="D180" s="61" t="s">
        <v>8</v>
      </c>
      <c r="E180" s="110">
        <v>0.31</v>
      </c>
      <c r="F180" s="609">
        <v>5</v>
      </c>
      <c r="G180" s="610">
        <f t="shared" si="6"/>
        <v>1.55</v>
      </c>
      <c r="H180" s="447">
        <v>0.6</v>
      </c>
      <c r="I180" s="611" t="s">
        <v>1928</v>
      </c>
    </row>
    <row r="181" spans="1:9" x14ac:dyDescent="0.25">
      <c r="A181" s="61" t="s">
        <v>1990</v>
      </c>
      <c r="B181" s="61"/>
      <c r="C181" s="20" t="s">
        <v>1991</v>
      </c>
      <c r="D181" s="61" t="s">
        <v>8</v>
      </c>
      <c r="E181" s="110">
        <v>0.31</v>
      </c>
      <c r="F181" s="609">
        <v>60</v>
      </c>
      <c r="G181" s="610">
        <f t="shared" si="6"/>
        <v>18.600000000000001</v>
      </c>
      <c r="H181" s="447">
        <v>0.6</v>
      </c>
      <c r="I181" s="611" t="s">
        <v>1928</v>
      </c>
    </row>
    <row r="182" spans="1:9" x14ac:dyDescent="0.25">
      <c r="A182" s="61" t="s">
        <v>1992</v>
      </c>
      <c r="B182" s="59">
        <v>221023</v>
      </c>
      <c r="C182" s="20" t="s">
        <v>1993</v>
      </c>
      <c r="D182" s="61" t="s">
        <v>8</v>
      </c>
      <c r="E182" s="110">
        <v>0.31</v>
      </c>
      <c r="F182" s="609">
        <v>60</v>
      </c>
      <c r="G182" s="610">
        <f t="shared" si="6"/>
        <v>18.600000000000001</v>
      </c>
      <c r="H182" s="447">
        <v>0.6</v>
      </c>
      <c r="I182" s="611" t="s">
        <v>1928</v>
      </c>
    </row>
    <row r="183" spans="1:9" x14ac:dyDescent="0.25">
      <c r="A183" s="61" t="s">
        <v>1994</v>
      </c>
      <c r="B183" s="61"/>
      <c r="C183" s="20" t="s">
        <v>1995</v>
      </c>
      <c r="D183" s="61" t="s">
        <v>8</v>
      </c>
      <c r="E183" s="110">
        <v>0.31</v>
      </c>
      <c r="F183" s="609">
        <v>20</v>
      </c>
      <c r="G183" s="610">
        <f t="shared" si="6"/>
        <v>6.2</v>
      </c>
      <c r="H183" s="447">
        <v>0.6</v>
      </c>
      <c r="I183" s="611" t="s">
        <v>1996</v>
      </c>
    </row>
    <row r="184" spans="1:9" x14ac:dyDescent="0.25">
      <c r="A184" s="61" t="s">
        <v>1997</v>
      </c>
      <c r="B184" s="61"/>
      <c r="C184" s="20" t="s">
        <v>1998</v>
      </c>
      <c r="D184" s="61" t="s">
        <v>8</v>
      </c>
      <c r="E184" s="110">
        <v>0.31</v>
      </c>
      <c r="F184" s="609">
        <v>15</v>
      </c>
      <c r="G184" s="610">
        <f t="shared" si="6"/>
        <v>4.6500000000000004</v>
      </c>
      <c r="H184" s="447">
        <v>0.6</v>
      </c>
      <c r="I184" s="611" t="s">
        <v>1999</v>
      </c>
    </row>
    <row r="185" spans="1:9" x14ac:dyDescent="0.25">
      <c r="A185" s="61"/>
      <c r="B185" s="61" t="s">
        <v>2000</v>
      </c>
      <c r="C185" s="622" t="s">
        <v>2001</v>
      </c>
      <c r="D185" s="61" t="s">
        <v>8</v>
      </c>
      <c r="E185" s="110">
        <v>0.73499999999999999</v>
      </c>
      <c r="F185" s="609">
        <v>60</v>
      </c>
      <c r="G185" s="610">
        <f t="shared" si="6"/>
        <v>44.1</v>
      </c>
      <c r="H185" s="225"/>
      <c r="I185" s="611" t="s">
        <v>2002</v>
      </c>
    </row>
    <row r="186" spans="1:9" x14ac:dyDescent="0.25">
      <c r="A186" s="61"/>
      <c r="B186" s="61" t="s">
        <v>2003</v>
      </c>
      <c r="C186" s="622" t="s">
        <v>2004</v>
      </c>
      <c r="D186" s="225" t="s">
        <v>8</v>
      </c>
      <c r="E186" s="447">
        <v>0.46500000000000002</v>
      </c>
      <c r="F186" s="609">
        <v>120</v>
      </c>
      <c r="G186" s="610">
        <f t="shared" si="6"/>
        <v>55.800000000000004</v>
      </c>
      <c r="H186" s="225"/>
      <c r="I186" s="611" t="s">
        <v>2005</v>
      </c>
    </row>
    <row r="187" spans="1:9" x14ac:dyDescent="0.25">
      <c r="A187" s="61"/>
      <c r="B187" s="61" t="s">
        <v>2006</v>
      </c>
      <c r="C187" s="20" t="s">
        <v>2007</v>
      </c>
      <c r="D187" s="61" t="s">
        <v>8</v>
      </c>
      <c r="E187" s="110">
        <v>0.76</v>
      </c>
      <c r="F187" s="609">
        <v>190</v>
      </c>
      <c r="G187" s="610">
        <f t="shared" si="6"/>
        <v>144.4</v>
      </c>
      <c r="H187" s="225"/>
      <c r="I187" s="611" t="s">
        <v>1916</v>
      </c>
    </row>
    <row r="188" spans="1:9" x14ac:dyDescent="0.25">
      <c r="A188" s="446">
        <v>300388</v>
      </c>
      <c r="B188" s="61">
        <v>220240</v>
      </c>
      <c r="C188" s="20" t="s">
        <v>2008</v>
      </c>
      <c r="D188" s="61" t="s">
        <v>8</v>
      </c>
      <c r="E188" s="110">
        <v>0.19</v>
      </c>
      <c r="F188" s="609">
        <v>65</v>
      </c>
      <c r="G188" s="610">
        <f t="shared" si="6"/>
        <v>12.35</v>
      </c>
      <c r="H188" s="447">
        <v>0.3</v>
      </c>
      <c r="I188" s="611" t="s">
        <v>2009</v>
      </c>
    </row>
    <row r="189" spans="1:9" x14ac:dyDescent="0.25">
      <c r="A189" s="446">
        <v>300396</v>
      </c>
      <c r="B189" s="59">
        <v>221035</v>
      </c>
      <c r="C189" s="622" t="s">
        <v>2010</v>
      </c>
      <c r="D189" s="61" t="s">
        <v>8</v>
      </c>
      <c r="E189" s="110">
        <v>0.43</v>
      </c>
      <c r="F189" s="609">
        <v>5</v>
      </c>
      <c r="G189" s="610">
        <f t="shared" si="6"/>
        <v>2.15</v>
      </c>
      <c r="H189" s="447">
        <v>0.7</v>
      </c>
    </row>
    <row r="190" spans="1:9" x14ac:dyDescent="0.25">
      <c r="A190" s="61" t="s">
        <v>2011</v>
      </c>
      <c r="B190" s="61" t="s">
        <v>2012</v>
      </c>
      <c r="C190" s="20" t="s">
        <v>2013</v>
      </c>
      <c r="D190" s="61" t="s">
        <v>8</v>
      </c>
      <c r="E190" s="110">
        <v>0.38500000000000001</v>
      </c>
      <c r="F190" s="609">
        <v>25</v>
      </c>
      <c r="G190" s="610">
        <f t="shared" si="6"/>
        <v>9.625</v>
      </c>
      <c r="H190" s="110">
        <v>0.6</v>
      </c>
    </row>
    <row r="191" spans="1:9" x14ac:dyDescent="0.25">
      <c r="A191" s="225"/>
      <c r="B191" s="225"/>
      <c r="C191" s="622" t="s">
        <v>2014</v>
      </c>
      <c r="D191" s="627" t="s">
        <v>8</v>
      </c>
      <c r="E191" s="628">
        <v>1</v>
      </c>
      <c r="F191" s="609">
        <v>10</v>
      </c>
      <c r="G191" s="640">
        <f>F191*E191</f>
        <v>10</v>
      </c>
      <c r="H191" s="92"/>
      <c r="I191" s="70"/>
    </row>
    <row r="192" spans="1:9" x14ac:dyDescent="0.25">
      <c r="A192" s="225"/>
      <c r="B192" s="225"/>
      <c r="C192" s="622" t="s">
        <v>2015</v>
      </c>
      <c r="D192" s="627" t="s">
        <v>8</v>
      </c>
      <c r="E192" s="628">
        <v>0.97499999999999998</v>
      </c>
      <c r="F192" s="609">
        <v>10</v>
      </c>
      <c r="G192" s="640">
        <f>F192*E192</f>
        <v>9.75</v>
      </c>
      <c r="H192" s="92"/>
      <c r="I192" s="70"/>
    </row>
    <row r="193" spans="1:9" x14ac:dyDescent="0.25">
      <c r="A193" s="61" t="s">
        <v>2016</v>
      </c>
      <c r="B193" s="59">
        <v>221040</v>
      </c>
      <c r="C193" s="622" t="s">
        <v>2017</v>
      </c>
      <c r="D193" s="59" t="s">
        <v>8</v>
      </c>
      <c r="E193" s="110">
        <v>4.03</v>
      </c>
      <c r="F193" s="609">
        <v>5</v>
      </c>
      <c r="G193" s="610">
        <f t="shared" ref="G193:G206" si="7">E193*F193</f>
        <v>20.150000000000002</v>
      </c>
      <c r="H193" s="110">
        <v>7.05</v>
      </c>
    </row>
    <row r="194" spans="1:9" x14ac:dyDescent="0.25">
      <c r="A194" s="61" t="s">
        <v>2018</v>
      </c>
      <c r="B194" s="61" t="s">
        <v>2019</v>
      </c>
      <c r="C194" s="20" t="s">
        <v>2020</v>
      </c>
      <c r="D194" s="61" t="s">
        <v>8</v>
      </c>
      <c r="E194" s="110">
        <v>0.22</v>
      </c>
      <c r="F194" s="609">
        <v>5</v>
      </c>
      <c r="G194" s="610">
        <f t="shared" si="7"/>
        <v>1.1000000000000001</v>
      </c>
      <c r="H194" s="110">
        <v>0.45</v>
      </c>
    </row>
    <row r="195" spans="1:9" x14ac:dyDescent="0.25">
      <c r="A195" s="61" t="s">
        <v>2021</v>
      </c>
      <c r="B195" s="61"/>
      <c r="C195" s="20" t="s">
        <v>2022</v>
      </c>
      <c r="D195" s="61" t="s">
        <v>8</v>
      </c>
      <c r="E195" s="110">
        <v>0.495</v>
      </c>
      <c r="F195" s="609">
        <v>10</v>
      </c>
      <c r="G195" s="610">
        <f t="shared" si="7"/>
        <v>4.95</v>
      </c>
      <c r="H195" s="110">
        <v>0.86</v>
      </c>
    </row>
    <row r="196" spans="1:9" x14ac:dyDescent="0.25">
      <c r="A196" s="61"/>
      <c r="B196" s="446">
        <v>300212</v>
      </c>
      <c r="C196" s="622" t="s">
        <v>2023</v>
      </c>
      <c r="D196" s="61" t="s">
        <v>8</v>
      </c>
      <c r="E196" s="110">
        <v>0.46500000000000002</v>
      </c>
      <c r="F196" s="609">
        <v>25</v>
      </c>
      <c r="G196" s="610">
        <f t="shared" si="7"/>
        <v>11.625</v>
      </c>
      <c r="H196" s="110">
        <v>0.7</v>
      </c>
    </row>
    <row r="197" spans="1:9" s="66" customFormat="1" x14ac:dyDescent="0.25">
      <c r="A197" s="61" t="s">
        <v>2024</v>
      </c>
      <c r="B197" s="59">
        <v>220087</v>
      </c>
      <c r="C197" s="622" t="s">
        <v>2025</v>
      </c>
      <c r="D197" s="61" t="s">
        <v>8</v>
      </c>
      <c r="E197" s="110">
        <v>0.495</v>
      </c>
      <c r="F197" s="609">
        <v>170</v>
      </c>
      <c r="G197" s="610">
        <f t="shared" si="7"/>
        <v>84.15</v>
      </c>
      <c r="H197" s="110">
        <v>0.9</v>
      </c>
      <c r="I197" s="483"/>
    </row>
    <row r="198" spans="1:9" x14ac:dyDescent="0.25">
      <c r="A198" s="61" t="s">
        <v>2026</v>
      </c>
      <c r="B198" s="59">
        <v>220088</v>
      </c>
      <c r="C198" s="20" t="s">
        <v>2027</v>
      </c>
      <c r="D198" s="61" t="s">
        <v>8</v>
      </c>
      <c r="E198" s="110">
        <v>0.41</v>
      </c>
      <c r="F198" s="609">
        <v>10</v>
      </c>
      <c r="G198" s="610">
        <f t="shared" si="7"/>
        <v>4.0999999999999996</v>
      </c>
      <c r="H198" s="447">
        <v>0.7</v>
      </c>
    </row>
    <row r="199" spans="1:9" x14ac:dyDescent="0.25">
      <c r="A199" s="61"/>
      <c r="B199" s="61" t="s">
        <v>2028</v>
      </c>
      <c r="C199" s="20" t="s">
        <v>2029</v>
      </c>
      <c r="D199" s="61" t="s">
        <v>8</v>
      </c>
      <c r="E199" s="110">
        <v>1.21</v>
      </c>
      <c r="F199" s="609">
        <v>1100</v>
      </c>
      <c r="G199" s="610">
        <f t="shared" si="7"/>
        <v>1331</v>
      </c>
      <c r="H199" s="110"/>
    </row>
    <row r="200" spans="1:9" x14ac:dyDescent="0.25">
      <c r="A200" s="61"/>
      <c r="B200" s="61" t="s">
        <v>2030</v>
      </c>
      <c r="C200" s="622" t="s">
        <v>2031</v>
      </c>
      <c r="D200" s="61" t="s">
        <v>8</v>
      </c>
      <c r="E200" s="110">
        <v>0.52</v>
      </c>
      <c r="F200" s="609">
        <v>5</v>
      </c>
      <c r="G200" s="610">
        <f t="shared" si="7"/>
        <v>2.6</v>
      </c>
      <c r="H200" s="110"/>
      <c r="I200" s="641"/>
    </row>
    <row r="201" spans="1:9" x14ac:dyDescent="0.25">
      <c r="A201" s="61"/>
      <c r="B201" s="61">
        <v>221254</v>
      </c>
      <c r="C201" s="622" t="s">
        <v>2032</v>
      </c>
      <c r="D201" s="61" t="s">
        <v>912</v>
      </c>
      <c r="E201" s="110">
        <v>1.0469999999999999</v>
      </c>
      <c r="F201" s="609">
        <v>1600</v>
      </c>
      <c r="G201" s="610">
        <f t="shared" si="7"/>
        <v>1675.1999999999998</v>
      </c>
      <c r="H201" s="110"/>
    </row>
    <row r="202" spans="1:9" x14ac:dyDescent="0.25">
      <c r="A202" s="61"/>
      <c r="B202" s="61" t="s">
        <v>2033</v>
      </c>
      <c r="C202" s="60" t="s">
        <v>2034</v>
      </c>
      <c r="D202" s="61" t="s">
        <v>912</v>
      </c>
      <c r="E202" s="110">
        <v>0.98</v>
      </c>
      <c r="F202" s="609">
        <v>5</v>
      </c>
      <c r="G202" s="610">
        <f t="shared" si="7"/>
        <v>4.9000000000000004</v>
      </c>
      <c r="H202" s="110"/>
    </row>
    <row r="203" spans="1:9" s="66" customFormat="1" x14ac:dyDescent="0.25">
      <c r="A203" s="61"/>
      <c r="B203" s="61">
        <v>221255</v>
      </c>
      <c r="C203" s="622" t="s">
        <v>2035</v>
      </c>
      <c r="D203" s="61" t="s">
        <v>912</v>
      </c>
      <c r="E203" s="110">
        <v>0.83</v>
      </c>
      <c r="F203" s="609">
        <v>350</v>
      </c>
      <c r="G203" s="610">
        <f t="shared" si="7"/>
        <v>290.5</v>
      </c>
      <c r="H203" s="110"/>
      <c r="I203" s="483"/>
    </row>
    <row r="204" spans="1:9" s="66" customFormat="1" x14ac:dyDescent="0.25">
      <c r="A204" s="61"/>
      <c r="B204" s="61" t="s">
        <v>2036</v>
      </c>
      <c r="C204" s="622" t="s">
        <v>2037</v>
      </c>
      <c r="D204" s="61" t="s">
        <v>8</v>
      </c>
      <c r="E204" s="110">
        <v>0.94</v>
      </c>
      <c r="F204" s="609">
        <v>10</v>
      </c>
      <c r="G204" s="610">
        <f t="shared" si="7"/>
        <v>9.3999999999999986</v>
      </c>
      <c r="H204" s="110"/>
      <c r="I204" s="483"/>
    </row>
    <row r="205" spans="1:9" s="66" customFormat="1" x14ac:dyDescent="0.25">
      <c r="A205" s="61"/>
      <c r="B205" s="61" t="s">
        <v>2038</v>
      </c>
      <c r="C205" s="622" t="s">
        <v>2039</v>
      </c>
      <c r="D205" s="61" t="s">
        <v>8</v>
      </c>
      <c r="E205" s="110">
        <v>0.18</v>
      </c>
      <c r="F205" s="609">
        <v>20</v>
      </c>
      <c r="G205" s="610">
        <f t="shared" si="7"/>
        <v>3.5999999999999996</v>
      </c>
      <c r="H205" s="110"/>
      <c r="I205" s="611" t="s">
        <v>1933</v>
      </c>
    </row>
    <row r="206" spans="1:9" s="66" customFormat="1" x14ac:dyDescent="0.25">
      <c r="A206" s="725"/>
      <c r="B206" s="725">
        <v>220163</v>
      </c>
      <c r="C206" s="622" t="s">
        <v>2040</v>
      </c>
      <c r="D206" s="725" t="s">
        <v>8</v>
      </c>
      <c r="E206" s="726">
        <v>0.80500000000000005</v>
      </c>
      <c r="F206" s="729">
        <v>300</v>
      </c>
      <c r="G206" s="730">
        <f t="shared" si="7"/>
        <v>241.50000000000003</v>
      </c>
      <c r="H206" s="722"/>
    </row>
    <row r="207" spans="1:9" s="66" customFormat="1" x14ac:dyDescent="0.25">
      <c r="A207" s="725"/>
      <c r="B207" s="725"/>
      <c r="C207" s="622" t="s">
        <v>2041</v>
      </c>
      <c r="D207" s="725"/>
      <c r="E207" s="727"/>
      <c r="F207" s="729"/>
      <c r="G207" s="730"/>
      <c r="H207" s="723"/>
    </row>
    <row r="208" spans="1:9" s="66" customFormat="1" x14ac:dyDescent="0.25">
      <c r="A208" s="725"/>
      <c r="B208" s="725"/>
      <c r="C208" s="622" t="s">
        <v>2042</v>
      </c>
      <c r="D208" s="725"/>
      <c r="E208" s="727"/>
      <c r="F208" s="729"/>
      <c r="G208" s="730"/>
      <c r="H208" s="723"/>
    </row>
    <row r="209" spans="1:9" s="66" customFormat="1" x14ac:dyDescent="0.25">
      <c r="A209" s="725"/>
      <c r="B209" s="725"/>
      <c r="C209" s="622" t="s">
        <v>2043</v>
      </c>
      <c r="D209" s="725"/>
      <c r="E209" s="727"/>
      <c r="F209" s="729"/>
      <c r="G209" s="730"/>
      <c r="H209" s="723"/>
    </row>
    <row r="210" spans="1:9" s="66" customFormat="1" x14ac:dyDescent="0.25">
      <c r="A210" s="725"/>
      <c r="B210" s="725"/>
      <c r="C210" s="622" t="s">
        <v>2044</v>
      </c>
      <c r="D210" s="725"/>
      <c r="E210" s="727"/>
      <c r="F210" s="729"/>
      <c r="G210" s="730"/>
      <c r="H210" s="723"/>
    </row>
    <row r="211" spans="1:9" s="66" customFormat="1" x14ac:dyDescent="0.25">
      <c r="A211" s="725"/>
      <c r="B211" s="725"/>
      <c r="C211" s="622" t="s">
        <v>2045</v>
      </c>
      <c r="D211" s="725"/>
      <c r="E211" s="727"/>
      <c r="F211" s="729"/>
      <c r="G211" s="730"/>
      <c r="H211" s="723"/>
    </row>
    <row r="212" spans="1:9" s="66" customFormat="1" x14ac:dyDescent="0.25">
      <c r="A212" s="725"/>
      <c r="B212" s="725"/>
      <c r="C212" s="622" t="s">
        <v>2046</v>
      </c>
      <c r="D212" s="725"/>
      <c r="E212" s="727"/>
      <c r="F212" s="729"/>
      <c r="G212" s="730"/>
      <c r="H212" s="723"/>
    </row>
    <row r="213" spans="1:9" s="66" customFormat="1" x14ac:dyDescent="0.25">
      <c r="A213" s="725"/>
      <c r="B213" s="725"/>
      <c r="C213" s="622" t="s">
        <v>2047</v>
      </c>
      <c r="D213" s="725"/>
      <c r="E213" s="728"/>
      <c r="F213" s="729"/>
      <c r="G213" s="730"/>
      <c r="H213" s="724"/>
    </row>
    <row r="214" spans="1:9" s="66" customFormat="1" x14ac:dyDescent="0.25">
      <c r="A214" s="61"/>
      <c r="B214" s="61" t="s">
        <v>2048</v>
      </c>
      <c r="C214" s="20" t="s">
        <v>2049</v>
      </c>
      <c r="D214" s="61" t="s">
        <v>8</v>
      </c>
      <c r="E214" s="110">
        <v>1.96</v>
      </c>
      <c r="F214" s="609">
        <v>5</v>
      </c>
      <c r="G214" s="610">
        <f t="shared" ref="G214:G239" si="8">E214*F214</f>
        <v>9.8000000000000007</v>
      </c>
      <c r="H214" s="110"/>
      <c r="I214" s="611"/>
    </row>
    <row r="215" spans="1:9" s="66" customFormat="1" x14ac:dyDescent="0.25">
      <c r="A215" s="61"/>
      <c r="B215" s="61" t="s">
        <v>2050</v>
      </c>
      <c r="C215" s="622" t="s">
        <v>2051</v>
      </c>
      <c r="D215" s="61" t="s">
        <v>8</v>
      </c>
      <c r="E215" s="110">
        <v>0.24399999999999999</v>
      </c>
      <c r="F215" s="609">
        <v>5</v>
      </c>
      <c r="G215" s="610">
        <f t="shared" si="8"/>
        <v>1.22</v>
      </c>
      <c r="H215" s="110"/>
      <c r="I215" s="611"/>
    </row>
    <row r="216" spans="1:9" s="66" customFormat="1" x14ac:dyDescent="0.25">
      <c r="A216" s="61"/>
      <c r="B216" s="61" t="s">
        <v>2052</v>
      </c>
      <c r="C216" s="622" t="s">
        <v>2053</v>
      </c>
      <c r="D216" s="61" t="s">
        <v>8</v>
      </c>
      <c r="E216" s="110">
        <v>0.26700000000000002</v>
      </c>
      <c r="F216" s="609">
        <v>5</v>
      </c>
      <c r="G216" s="610">
        <f t="shared" si="8"/>
        <v>1.335</v>
      </c>
      <c r="H216" s="110"/>
      <c r="I216" s="611"/>
    </row>
    <row r="217" spans="1:9" s="66" customFormat="1" x14ac:dyDescent="0.25">
      <c r="A217" s="61"/>
      <c r="B217" s="61" t="s">
        <v>2054</v>
      </c>
      <c r="C217" s="622" t="s">
        <v>2055</v>
      </c>
      <c r="D217" s="61" t="s">
        <v>8</v>
      </c>
      <c r="E217" s="110">
        <v>0.35</v>
      </c>
      <c r="F217" s="609">
        <v>5</v>
      </c>
      <c r="G217" s="610">
        <f t="shared" si="8"/>
        <v>1.75</v>
      </c>
      <c r="H217" s="110"/>
      <c r="I217" s="611"/>
    </row>
    <row r="218" spans="1:9" s="66" customFormat="1" x14ac:dyDescent="0.25">
      <c r="A218" s="61"/>
      <c r="B218" s="61" t="s">
        <v>2056</v>
      </c>
      <c r="C218" s="20" t="s">
        <v>2057</v>
      </c>
      <c r="D218" s="61" t="s">
        <v>8</v>
      </c>
      <c r="E218" s="110">
        <v>0.255</v>
      </c>
      <c r="F218" s="609">
        <v>450</v>
      </c>
      <c r="G218" s="610">
        <f t="shared" si="8"/>
        <v>114.75</v>
      </c>
      <c r="H218" s="110"/>
      <c r="I218" s="611"/>
    </row>
    <row r="219" spans="1:9" s="66" customFormat="1" x14ac:dyDescent="0.25">
      <c r="A219" s="61"/>
      <c r="B219" s="61" t="s">
        <v>2058</v>
      </c>
      <c r="C219" s="20" t="s">
        <v>2059</v>
      </c>
      <c r="D219" s="61" t="s">
        <v>8</v>
      </c>
      <c r="E219" s="110">
        <v>0.94499999999999995</v>
      </c>
      <c r="F219" s="609">
        <v>5</v>
      </c>
      <c r="G219" s="610">
        <f t="shared" si="8"/>
        <v>4.7249999999999996</v>
      </c>
      <c r="H219" s="110"/>
      <c r="I219" s="611"/>
    </row>
    <row r="220" spans="1:9" s="66" customFormat="1" x14ac:dyDescent="0.25">
      <c r="A220" s="61"/>
      <c r="B220" s="61" t="s">
        <v>2060</v>
      </c>
      <c r="C220" s="240" t="s">
        <v>2061</v>
      </c>
      <c r="D220" s="59" t="s">
        <v>8</v>
      </c>
      <c r="E220" s="110">
        <v>25.21</v>
      </c>
      <c r="F220" s="609">
        <v>5</v>
      </c>
      <c r="G220" s="610">
        <f t="shared" si="8"/>
        <v>126.05000000000001</v>
      </c>
      <c r="H220" s="110"/>
      <c r="I220" s="642"/>
    </row>
    <row r="221" spans="1:9" x14ac:dyDescent="0.25">
      <c r="A221" s="59"/>
      <c r="B221" s="59">
        <v>220320</v>
      </c>
      <c r="C221" s="621" t="s">
        <v>2062</v>
      </c>
      <c r="D221" s="59" t="s">
        <v>8</v>
      </c>
      <c r="E221" s="110">
        <v>7.32</v>
      </c>
      <c r="F221" s="609">
        <v>5</v>
      </c>
      <c r="G221" s="610">
        <f t="shared" si="8"/>
        <v>36.6</v>
      </c>
      <c r="H221" s="59"/>
      <c r="I221" s="611"/>
    </row>
    <row r="222" spans="1:9" s="66" customFormat="1" x14ac:dyDescent="0.25">
      <c r="A222" s="61"/>
      <c r="B222" s="61" t="s">
        <v>2063</v>
      </c>
      <c r="C222" s="60" t="s">
        <v>2064</v>
      </c>
      <c r="D222" s="61" t="s">
        <v>8</v>
      </c>
      <c r="E222" s="110">
        <v>0.63400000000000001</v>
      </c>
      <c r="F222" s="609">
        <v>75</v>
      </c>
      <c r="G222" s="610">
        <f t="shared" si="8"/>
        <v>47.55</v>
      </c>
      <c r="H222" s="110"/>
      <c r="I222" s="611"/>
    </row>
    <row r="223" spans="1:9" s="66" customFormat="1" x14ac:dyDescent="0.25">
      <c r="A223" s="61"/>
      <c r="B223" s="61" t="s">
        <v>2065</v>
      </c>
      <c r="C223" s="240" t="s">
        <v>2066</v>
      </c>
      <c r="D223" s="59" t="s">
        <v>8</v>
      </c>
      <c r="E223" s="110">
        <v>29.33</v>
      </c>
      <c r="F223" s="609">
        <v>5</v>
      </c>
      <c r="G223" s="610">
        <f t="shared" si="8"/>
        <v>146.64999999999998</v>
      </c>
      <c r="H223" s="110"/>
      <c r="I223" s="611" t="s">
        <v>2067</v>
      </c>
    </row>
    <row r="224" spans="1:9" s="66" customFormat="1" x14ac:dyDescent="0.25">
      <c r="A224" s="61"/>
      <c r="B224" s="61" t="s">
        <v>2068</v>
      </c>
      <c r="C224" s="60" t="s">
        <v>2069</v>
      </c>
      <c r="D224" s="61" t="s">
        <v>8</v>
      </c>
      <c r="E224" s="110">
        <v>0.56999999999999995</v>
      </c>
      <c r="F224" s="609">
        <v>250</v>
      </c>
      <c r="G224" s="610">
        <f t="shared" si="8"/>
        <v>142.5</v>
      </c>
      <c r="H224" s="110"/>
      <c r="I224" s="611" t="s">
        <v>1928</v>
      </c>
    </row>
    <row r="225" spans="1:11" s="66" customFormat="1" x14ac:dyDescent="0.25">
      <c r="A225" s="61"/>
      <c r="B225" s="61" t="s">
        <v>2070</v>
      </c>
      <c r="C225" s="240" t="s">
        <v>2071</v>
      </c>
      <c r="D225" s="59" t="s">
        <v>8</v>
      </c>
      <c r="E225" s="110">
        <v>1.4</v>
      </c>
      <c r="F225" s="609">
        <v>5</v>
      </c>
      <c r="G225" s="610">
        <f t="shared" si="8"/>
        <v>7</v>
      </c>
      <c r="H225" s="110"/>
      <c r="I225" s="483"/>
    </row>
    <row r="226" spans="1:11" x14ac:dyDescent="0.25">
      <c r="A226" s="59"/>
      <c r="B226" s="59">
        <v>220321</v>
      </c>
      <c r="C226" s="621" t="s">
        <v>2072</v>
      </c>
      <c r="D226" s="59" t="s">
        <v>8</v>
      </c>
      <c r="E226" s="110">
        <v>9.6999999999999993</v>
      </c>
      <c r="F226" s="609">
        <v>5</v>
      </c>
      <c r="G226" s="610">
        <f t="shared" si="8"/>
        <v>48.5</v>
      </c>
      <c r="H226" s="59"/>
    </row>
    <row r="227" spans="1:11" s="66" customFormat="1" x14ac:dyDescent="0.25">
      <c r="A227" s="61"/>
      <c r="B227" s="61" t="s">
        <v>2073</v>
      </c>
      <c r="C227" s="60" t="s">
        <v>2074</v>
      </c>
      <c r="D227" s="61" t="s">
        <v>8</v>
      </c>
      <c r="E227" s="110">
        <v>0.62</v>
      </c>
      <c r="F227" s="609">
        <v>300</v>
      </c>
      <c r="G227" s="610">
        <f t="shared" si="8"/>
        <v>186</v>
      </c>
      <c r="H227" s="110"/>
      <c r="I227" s="483"/>
    </row>
    <row r="228" spans="1:11" s="66" customFormat="1" x14ac:dyDescent="0.25">
      <c r="A228" s="61"/>
      <c r="B228" s="61" t="s">
        <v>2075</v>
      </c>
      <c r="C228" s="60" t="s">
        <v>2076</v>
      </c>
      <c r="D228" s="61" t="s">
        <v>912</v>
      </c>
      <c r="E228" s="110">
        <v>1.163</v>
      </c>
      <c r="F228" s="609">
        <v>5</v>
      </c>
      <c r="G228" s="610">
        <f t="shared" si="8"/>
        <v>5.8150000000000004</v>
      </c>
      <c r="H228" s="110"/>
      <c r="I228" s="611"/>
    </row>
    <row r="229" spans="1:11" s="66" customFormat="1" x14ac:dyDescent="0.25">
      <c r="A229" s="61"/>
      <c r="B229" s="61" t="s">
        <v>2077</v>
      </c>
      <c r="C229" s="240" t="s">
        <v>2078</v>
      </c>
      <c r="D229" s="59" t="s">
        <v>8</v>
      </c>
      <c r="E229" s="110">
        <v>1.28</v>
      </c>
      <c r="F229" s="609">
        <v>5</v>
      </c>
      <c r="G229" s="610">
        <f t="shared" si="8"/>
        <v>6.4</v>
      </c>
      <c r="H229" s="110"/>
      <c r="I229" s="483"/>
    </row>
    <row r="230" spans="1:11" s="66" customFormat="1" x14ac:dyDescent="0.25">
      <c r="A230" s="61" t="s">
        <v>2079</v>
      </c>
      <c r="B230" s="61" t="s">
        <v>2080</v>
      </c>
      <c r="C230" s="240" t="s">
        <v>2081</v>
      </c>
      <c r="D230" s="59" t="s">
        <v>8</v>
      </c>
      <c r="E230" s="110">
        <v>0.38500000000000001</v>
      </c>
      <c r="F230" s="609">
        <v>5</v>
      </c>
      <c r="G230" s="610">
        <f t="shared" si="8"/>
        <v>1.925</v>
      </c>
      <c r="H230" s="110">
        <v>0.9</v>
      </c>
      <c r="I230" s="483"/>
    </row>
    <row r="231" spans="1:11" s="66" customFormat="1" x14ac:dyDescent="0.25">
      <c r="A231" s="225"/>
      <c r="B231" s="225"/>
      <c r="C231" s="622" t="s">
        <v>2082</v>
      </c>
      <c r="D231" s="627" t="s">
        <v>8</v>
      </c>
      <c r="E231" s="643">
        <v>1.99</v>
      </c>
      <c r="F231" s="609">
        <v>20</v>
      </c>
      <c r="G231" s="644">
        <f t="shared" si="8"/>
        <v>39.799999999999997</v>
      </c>
      <c r="H231" s="110"/>
    </row>
    <row r="232" spans="1:11" s="66" customFormat="1" x14ac:dyDescent="0.25">
      <c r="A232" s="61" t="s">
        <v>2083</v>
      </c>
      <c r="B232" s="59">
        <v>220601</v>
      </c>
      <c r="C232" s="624" t="s">
        <v>2084</v>
      </c>
      <c r="D232" s="625" t="s">
        <v>8</v>
      </c>
      <c r="E232" s="110">
        <v>0.85</v>
      </c>
      <c r="F232" s="609">
        <v>40</v>
      </c>
      <c r="G232" s="614">
        <f t="shared" si="8"/>
        <v>34</v>
      </c>
      <c r="H232" s="110">
        <v>1.5</v>
      </c>
      <c r="I232" s="483"/>
    </row>
    <row r="233" spans="1:11" s="66" customFormat="1" x14ac:dyDescent="0.25">
      <c r="A233" s="61"/>
      <c r="B233" s="59">
        <v>220188</v>
      </c>
      <c r="C233" s="60" t="s">
        <v>2085</v>
      </c>
      <c r="D233" s="61" t="s">
        <v>8</v>
      </c>
      <c r="E233" s="110">
        <v>1.2150000000000001</v>
      </c>
      <c r="F233" s="609">
        <v>140</v>
      </c>
      <c r="G233" s="610">
        <f t="shared" si="8"/>
        <v>170.10000000000002</v>
      </c>
      <c r="H233" s="110"/>
      <c r="I233" s="483"/>
    </row>
    <row r="234" spans="1:11" s="66" customFormat="1" x14ac:dyDescent="0.25">
      <c r="A234" s="61"/>
      <c r="B234" s="61" t="s">
        <v>2086</v>
      </c>
      <c r="C234" s="20" t="s">
        <v>2087</v>
      </c>
      <c r="D234" s="61" t="s">
        <v>8</v>
      </c>
      <c r="E234" s="110">
        <v>2.33</v>
      </c>
      <c r="F234" s="609">
        <v>100</v>
      </c>
      <c r="G234" s="610">
        <f t="shared" si="8"/>
        <v>233</v>
      </c>
      <c r="H234" s="110"/>
      <c r="I234" s="483" t="s">
        <v>2002</v>
      </c>
    </row>
    <row r="235" spans="1:11" s="66" customFormat="1" x14ac:dyDescent="0.25">
      <c r="A235" s="61"/>
      <c r="B235" s="61" t="s">
        <v>2088</v>
      </c>
      <c r="C235" s="622" t="s">
        <v>2089</v>
      </c>
      <c r="D235" s="59" t="s">
        <v>8</v>
      </c>
      <c r="E235" s="110">
        <v>0.65500000000000003</v>
      </c>
      <c r="F235" s="609">
        <v>225</v>
      </c>
      <c r="G235" s="610">
        <f t="shared" si="8"/>
        <v>147.375</v>
      </c>
      <c r="H235" s="110"/>
      <c r="I235" s="611" t="s">
        <v>1916</v>
      </c>
    </row>
    <row r="236" spans="1:11" s="66" customFormat="1" x14ac:dyDescent="0.25">
      <c r="A236" s="61"/>
      <c r="B236" s="61" t="s">
        <v>2090</v>
      </c>
      <c r="C236" s="20" t="s">
        <v>2091</v>
      </c>
      <c r="D236" s="61" t="s">
        <v>8</v>
      </c>
      <c r="E236" s="110">
        <v>3.5000000000000003E-2</v>
      </c>
      <c r="F236" s="609">
        <v>200</v>
      </c>
      <c r="G236" s="610">
        <f t="shared" si="8"/>
        <v>7.0000000000000009</v>
      </c>
      <c r="H236" s="110"/>
      <c r="I236" s="611" t="s">
        <v>1924</v>
      </c>
    </row>
    <row r="237" spans="1:11" s="66" customFormat="1" x14ac:dyDescent="0.25">
      <c r="A237" s="61"/>
      <c r="B237" s="61" t="s">
        <v>2092</v>
      </c>
      <c r="C237" s="20" t="s">
        <v>2093</v>
      </c>
      <c r="D237" s="61" t="s">
        <v>8</v>
      </c>
      <c r="E237" s="110">
        <v>1.92</v>
      </c>
      <c r="F237" s="609">
        <v>5</v>
      </c>
      <c r="G237" s="610">
        <f t="shared" si="8"/>
        <v>9.6</v>
      </c>
      <c r="H237" s="110"/>
      <c r="I237" s="611"/>
    </row>
    <row r="238" spans="1:11" s="66" customFormat="1" x14ac:dyDescent="0.25">
      <c r="A238" s="61"/>
      <c r="B238" s="61" t="s">
        <v>1836</v>
      </c>
      <c r="C238" s="622" t="s">
        <v>2094</v>
      </c>
      <c r="D238" s="61" t="s">
        <v>8</v>
      </c>
      <c r="E238" s="110">
        <v>0.69799999999999995</v>
      </c>
      <c r="F238" s="609">
        <v>10</v>
      </c>
      <c r="G238" s="610">
        <f t="shared" si="8"/>
        <v>6.9799999999999995</v>
      </c>
      <c r="H238" s="110"/>
      <c r="I238" s="611" t="s">
        <v>2095</v>
      </c>
    </row>
    <row r="239" spans="1:11" s="66" customFormat="1" ht="15.75" thickBot="1" x14ac:dyDescent="0.3">
      <c r="A239" s="61"/>
      <c r="B239" s="61" t="s">
        <v>2096</v>
      </c>
      <c r="C239" s="240" t="s">
        <v>2097</v>
      </c>
      <c r="D239" s="59" t="s">
        <v>8</v>
      </c>
      <c r="E239" s="110">
        <v>1.52</v>
      </c>
      <c r="F239" s="609">
        <v>5</v>
      </c>
      <c r="G239" s="645">
        <f t="shared" si="8"/>
        <v>7.6</v>
      </c>
      <c r="H239" s="110"/>
      <c r="I239" s="483"/>
    </row>
    <row r="240" spans="1:11" x14ac:dyDescent="0.25">
      <c r="A240" s="654" t="s">
        <v>56</v>
      </c>
      <c r="B240" s="655"/>
      <c r="C240" s="655"/>
      <c r="D240" s="655"/>
      <c r="E240" s="655"/>
      <c r="F240" s="142" t="s">
        <v>57</v>
      </c>
      <c r="G240" s="646">
        <f>SUM(G3:G239)</f>
        <v>14936.059999999994</v>
      </c>
      <c r="K240" s="70" t="s">
        <v>39</v>
      </c>
    </row>
    <row r="241" spans="1:11" ht="15.75" thickBot="1" x14ac:dyDescent="0.3">
      <c r="A241" s="656" t="s">
        <v>56</v>
      </c>
      <c r="B241" s="657"/>
      <c r="C241" s="657"/>
      <c r="D241" s="657"/>
      <c r="E241" s="657"/>
      <c r="F241" s="143" t="s">
        <v>58</v>
      </c>
      <c r="G241" s="647">
        <f>G240*1.2</f>
        <v>17923.271999999994</v>
      </c>
      <c r="K241" s="70" t="s">
        <v>39</v>
      </c>
    </row>
    <row r="242" spans="1:11" x14ac:dyDescent="0.25">
      <c r="K242" s="70" t="s">
        <v>39</v>
      </c>
    </row>
    <row r="243" spans="1:11" x14ac:dyDescent="0.25">
      <c r="C243" s="78" t="s">
        <v>62</v>
      </c>
    </row>
    <row r="244" spans="1:11" x14ac:dyDescent="0.25">
      <c r="C244" s="70" t="s">
        <v>63</v>
      </c>
    </row>
    <row r="245" spans="1:11" x14ac:dyDescent="0.25">
      <c r="C245" s="70"/>
    </row>
    <row r="246" spans="1:11" x14ac:dyDescent="0.25">
      <c r="C246" s="78" t="s">
        <v>262</v>
      </c>
    </row>
    <row r="247" spans="1:11" x14ac:dyDescent="0.25">
      <c r="C247" s="70" t="s">
        <v>60</v>
      </c>
    </row>
    <row r="249" spans="1:11" x14ac:dyDescent="0.25">
      <c r="C249" s="5" t="s">
        <v>69</v>
      </c>
    </row>
    <row r="250" spans="1:11" ht="18.75" x14ac:dyDescent="0.3">
      <c r="C250" s="1" t="s">
        <v>70</v>
      </c>
    </row>
    <row r="255" spans="1:11" x14ac:dyDescent="0.25">
      <c r="C255" s="5" t="s">
        <v>39</v>
      </c>
    </row>
  </sheetData>
  <mergeCells count="9">
    <mergeCell ref="H206:H213"/>
    <mergeCell ref="A240:E240"/>
    <mergeCell ref="A241:E241"/>
    <mergeCell ref="A206:A213"/>
    <mergeCell ref="B206:B213"/>
    <mergeCell ref="D206:D213"/>
    <mergeCell ref="E206:E213"/>
    <mergeCell ref="F206:F213"/>
    <mergeCell ref="G206:G213"/>
  </mergeCells>
  <pageMargins left="0.7" right="0.7" top="0.75" bottom="0.75" header="0.3" footer="0.3"/>
  <pageSetup paperSize="9" scale="69" orientation="portrait" verticalDpi="0" r:id="rId1"/>
  <rowBreaks count="3" manualBreakCount="3">
    <brk id="68" max="16383" man="1"/>
    <brk id="141" max="16383" man="1"/>
    <brk id="213" max="16383" man="1"/>
  </rowBreaks>
  <colBreaks count="1" manualBreakCount="1">
    <brk id="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D13" sqref="D13"/>
    </sheetView>
  </sheetViews>
  <sheetFormatPr defaultRowHeight="15" x14ac:dyDescent="0.25"/>
  <cols>
    <col min="1" max="1" width="8.5703125" style="105" customWidth="1"/>
    <col min="2" max="2" width="44.28515625" customWidth="1"/>
    <col min="3" max="3" width="5.85546875" customWidth="1"/>
    <col min="4" max="4" width="11.42578125" style="235" customWidth="1"/>
    <col min="5" max="5" width="9.5703125" bestFit="1" customWidth="1"/>
    <col min="6" max="6" width="10.5703125" customWidth="1"/>
    <col min="7" max="7" width="11.42578125" bestFit="1" customWidth="1"/>
  </cols>
  <sheetData>
    <row r="1" spans="1:6" ht="18.75" x14ac:dyDescent="0.3">
      <c r="A1" s="47"/>
    </row>
    <row r="2" spans="1:6" ht="45" x14ac:dyDescent="0.25">
      <c r="A2" s="51" t="s">
        <v>0</v>
      </c>
      <c r="B2" s="84" t="s">
        <v>2098</v>
      </c>
      <c r="C2" s="51" t="s">
        <v>2</v>
      </c>
      <c r="D2" s="85" t="s">
        <v>3</v>
      </c>
      <c r="E2" s="55" t="s">
        <v>87</v>
      </c>
      <c r="F2" s="56" t="s">
        <v>72</v>
      </c>
    </row>
    <row r="3" spans="1:6" s="157" customFormat="1" x14ac:dyDescent="0.25">
      <c r="A3" s="225"/>
      <c r="B3" s="60" t="s">
        <v>2099</v>
      </c>
      <c r="C3" s="61" t="s">
        <v>91</v>
      </c>
      <c r="D3" s="110">
        <v>0.95</v>
      </c>
      <c r="E3" s="63">
        <v>50</v>
      </c>
      <c r="F3" s="64">
        <f>D3*E3</f>
        <v>47.5</v>
      </c>
    </row>
    <row r="4" spans="1:6" s="157" customFormat="1" x14ac:dyDescent="0.25">
      <c r="A4" s="225"/>
      <c r="B4" s="60" t="s">
        <v>2100</v>
      </c>
      <c r="C4" s="61" t="s">
        <v>91</v>
      </c>
      <c r="D4" s="110">
        <v>0.95</v>
      </c>
      <c r="E4" s="63">
        <v>50</v>
      </c>
      <c r="F4" s="64">
        <f t="shared" ref="F4:F5" si="0">D4*E4</f>
        <v>47.5</v>
      </c>
    </row>
    <row r="5" spans="1:6" s="157" customFormat="1" ht="15.75" thickBot="1" x14ac:dyDescent="0.3">
      <c r="A5" s="225"/>
      <c r="B5" s="60" t="s">
        <v>2101</v>
      </c>
      <c r="C5" s="61" t="s">
        <v>91</v>
      </c>
      <c r="D5" s="110">
        <v>0.95</v>
      </c>
      <c r="E5" s="63">
        <v>50</v>
      </c>
      <c r="F5" s="64">
        <f t="shared" si="0"/>
        <v>47.5</v>
      </c>
    </row>
    <row r="6" spans="1:6" x14ac:dyDescent="0.25">
      <c r="A6" s="664" t="s">
        <v>56</v>
      </c>
      <c r="B6" s="665"/>
      <c r="C6" s="665"/>
      <c r="D6" s="668"/>
      <c r="E6" s="213" t="s">
        <v>57</v>
      </c>
      <c r="F6" s="35">
        <f>SUM(F3:F5)</f>
        <v>142.5</v>
      </c>
    </row>
    <row r="7" spans="1:6" ht="15.75" thickBot="1" x14ac:dyDescent="0.3">
      <c r="A7" s="666" t="s">
        <v>56</v>
      </c>
      <c r="B7" s="667"/>
      <c r="C7" s="667"/>
      <c r="D7" s="669"/>
      <c r="E7" s="214" t="s">
        <v>58</v>
      </c>
      <c r="F7" s="37">
        <f>F6*1.2</f>
        <v>171</v>
      </c>
    </row>
    <row r="10" spans="1:6" x14ac:dyDescent="0.25">
      <c r="B10" s="146" t="s">
        <v>388</v>
      </c>
    </row>
    <row r="11" spans="1:6" x14ac:dyDescent="0.25">
      <c r="B11" s="145" t="s">
        <v>389</v>
      </c>
    </row>
    <row r="12" spans="1:6" x14ac:dyDescent="0.25">
      <c r="B12" s="651" t="s">
        <v>390</v>
      </c>
    </row>
    <row r="13" spans="1:6" x14ac:dyDescent="0.25">
      <c r="B13" s="237" t="s">
        <v>391</v>
      </c>
    </row>
    <row r="15" spans="1:6" x14ac:dyDescent="0.25">
      <c r="B15" t="s">
        <v>102</v>
      </c>
    </row>
    <row r="16" spans="1:6" ht="18.75" x14ac:dyDescent="0.3">
      <c r="B16" s="82" t="s">
        <v>1660</v>
      </c>
    </row>
  </sheetData>
  <mergeCells count="2">
    <mergeCell ref="A6:D6"/>
    <mergeCell ref="A7:D7"/>
  </mergeCells>
  <hyperlinks>
    <hyperlink ref="B12" r:id="rId1" display="mailto:zakaznik@mccarter.sk"/>
  </hyperlinks>
  <pageMargins left="0.7" right="0.7" top="0.75" bottom="0.75" header="0.3" footer="0.3"/>
  <pageSetup paperSize="9" scale="96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B17" sqref="B17"/>
    </sheetView>
  </sheetViews>
  <sheetFormatPr defaultColWidth="9.140625" defaultRowHeight="15" x14ac:dyDescent="0.25"/>
  <cols>
    <col min="1" max="1" width="9.140625" style="105"/>
    <col min="2" max="2" width="50.28515625" customWidth="1"/>
    <col min="3" max="3" width="4.85546875" style="105" bestFit="1" customWidth="1"/>
    <col min="4" max="4" width="11.85546875" style="105" customWidth="1"/>
    <col min="5" max="5" width="9.5703125" bestFit="1" customWidth="1"/>
    <col min="6" max="6" width="12" customWidth="1"/>
  </cols>
  <sheetData>
    <row r="1" spans="1:6" s="47" customFormat="1" ht="18.75" x14ac:dyDescent="0.3">
      <c r="E1" s="83"/>
    </row>
    <row r="2" spans="1:6" s="86" customFormat="1" ht="45" x14ac:dyDescent="0.25">
      <c r="A2" s="51" t="s">
        <v>0</v>
      </c>
      <c r="B2" s="84" t="s">
        <v>86</v>
      </c>
      <c r="C2" s="51" t="s">
        <v>2</v>
      </c>
      <c r="D2" s="85" t="s">
        <v>3</v>
      </c>
      <c r="E2" s="55" t="s">
        <v>87</v>
      </c>
      <c r="F2" s="56" t="s">
        <v>72</v>
      </c>
    </row>
    <row r="3" spans="1:6" x14ac:dyDescent="0.25">
      <c r="A3" s="87">
        <v>300686</v>
      </c>
      <c r="B3" s="88" t="s">
        <v>88</v>
      </c>
      <c r="C3" s="89" t="s">
        <v>8</v>
      </c>
      <c r="D3" s="90">
        <v>1.49</v>
      </c>
      <c r="E3" s="88">
        <v>400</v>
      </c>
      <c r="F3" s="91">
        <f t="shared" ref="F3:F8" si="0">D3*E3</f>
        <v>596</v>
      </c>
    </row>
    <row r="4" spans="1:6" x14ac:dyDescent="0.25">
      <c r="A4" s="87">
        <v>300688</v>
      </c>
      <c r="B4" s="92" t="s">
        <v>89</v>
      </c>
      <c r="C4" s="89" t="s">
        <v>8</v>
      </c>
      <c r="D4" s="90">
        <v>1.59</v>
      </c>
      <c r="E4" s="88">
        <v>30</v>
      </c>
      <c r="F4" s="91">
        <f t="shared" si="0"/>
        <v>47.7</v>
      </c>
    </row>
    <row r="5" spans="1:6" x14ac:dyDescent="0.25">
      <c r="A5" s="93"/>
      <c r="B5" s="94" t="s">
        <v>90</v>
      </c>
      <c r="C5" s="89" t="s">
        <v>91</v>
      </c>
      <c r="D5" s="90">
        <v>1.49</v>
      </c>
      <c r="E5" s="88">
        <v>50</v>
      </c>
      <c r="F5" s="91">
        <f t="shared" si="0"/>
        <v>74.5</v>
      </c>
    </row>
    <row r="6" spans="1:6" x14ac:dyDescent="0.25">
      <c r="A6" s="93"/>
      <c r="B6" s="95" t="s">
        <v>92</v>
      </c>
      <c r="C6" s="89" t="s">
        <v>91</v>
      </c>
      <c r="D6" s="90">
        <v>1.39</v>
      </c>
      <c r="E6" s="88">
        <v>50</v>
      </c>
      <c r="F6" s="91">
        <f t="shared" si="0"/>
        <v>69.5</v>
      </c>
    </row>
    <row r="7" spans="1:6" ht="15.75" x14ac:dyDescent="0.25">
      <c r="A7" s="87">
        <v>300680</v>
      </c>
      <c r="B7" s="96" t="s">
        <v>93</v>
      </c>
      <c r="C7" s="89" t="s">
        <v>8</v>
      </c>
      <c r="D7" s="90">
        <v>1.29</v>
      </c>
      <c r="E7" s="88">
        <v>600</v>
      </c>
      <c r="F7" s="91">
        <f t="shared" si="0"/>
        <v>774</v>
      </c>
    </row>
    <row r="8" spans="1:6" ht="16.5" thickBot="1" x14ac:dyDescent="0.3">
      <c r="A8" s="97">
        <v>300681</v>
      </c>
      <c r="B8" s="98" t="s">
        <v>94</v>
      </c>
      <c r="C8" s="99" t="s">
        <v>8</v>
      </c>
      <c r="D8" s="100">
        <v>1.29</v>
      </c>
      <c r="E8" s="101">
        <v>10</v>
      </c>
      <c r="F8" s="102">
        <f t="shared" si="0"/>
        <v>12.9</v>
      </c>
    </row>
    <row r="9" spans="1:6" x14ac:dyDescent="0.25">
      <c r="A9" s="660" t="s">
        <v>56</v>
      </c>
      <c r="B9" s="661"/>
      <c r="C9" s="661"/>
      <c r="D9" s="661"/>
      <c r="E9" s="68" t="s">
        <v>57</v>
      </c>
      <c r="F9" s="103">
        <f>SUM(F3:F8)</f>
        <v>1574.6000000000001</v>
      </c>
    </row>
    <row r="10" spans="1:6" ht="15.75" thickBot="1" x14ac:dyDescent="0.3">
      <c r="A10" s="662" t="s">
        <v>56</v>
      </c>
      <c r="B10" s="663"/>
      <c r="C10" s="663"/>
      <c r="D10" s="663"/>
      <c r="E10" s="71" t="s">
        <v>58</v>
      </c>
      <c r="F10" s="104">
        <f>F9*1.2</f>
        <v>1889.52</v>
      </c>
    </row>
    <row r="11" spans="1:6" x14ac:dyDescent="0.25">
      <c r="D11" s="106"/>
      <c r="F11" s="107"/>
    </row>
    <row r="12" spans="1:6" x14ac:dyDescent="0.25">
      <c r="D12" s="106"/>
      <c r="F12" s="107"/>
    </row>
    <row r="13" spans="1:6" x14ac:dyDescent="0.25">
      <c r="D13" s="106"/>
      <c r="F13" s="107"/>
    </row>
    <row r="14" spans="1:6" x14ac:dyDescent="0.25">
      <c r="B14" s="78" t="s">
        <v>95</v>
      </c>
      <c r="D14" s="106"/>
      <c r="F14" s="107"/>
    </row>
    <row r="15" spans="1:6" x14ac:dyDescent="0.25">
      <c r="B15" t="s">
        <v>96</v>
      </c>
      <c r="D15" s="106"/>
      <c r="F15" s="107"/>
    </row>
    <row r="16" spans="1:6" x14ac:dyDescent="0.25">
      <c r="B16" t="s">
        <v>97</v>
      </c>
      <c r="D16" s="106"/>
    </row>
    <row r="17" spans="2:2" x14ac:dyDescent="0.25">
      <c r="B17" t="s">
        <v>98</v>
      </c>
    </row>
    <row r="18" spans="2:2" x14ac:dyDescent="0.25">
      <c r="B18" t="s">
        <v>99</v>
      </c>
    </row>
    <row r="19" spans="2:2" x14ac:dyDescent="0.25">
      <c r="B19" t="s">
        <v>100</v>
      </c>
    </row>
    <row r="20" spans="2:2" x14ac:dyDescent="0.25">
      <c r="B20" t="s">
        <v>101</v>
      </c>
    </row>
    <row r="22" spans="2:2" x14ac:dyDescent="0.25">
      <c r="B22" t="s">
        <v>102</v>
      </c>
    </row>
    <row r="23" spans="2:2" ht="18.75" x14ac:dyDescent="0.3">
      <c r="B23" s="82" t="s">
        <v>103</v>
      </c>
    </row>
  </sheetData>
  <mergeCells count="2">
    <mergeCell ref="A9:D9"/>
    <mergeCell ref="A10:D10"/>
  </mergeCells>
  <pageMargins left="0.7" right="0.7" top="0.75" bottom="0.75" header="0.3" footer="0.3"/>
  <pageSetup paperSize="9" scale="8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18" zoomScaleNormal="100" workbookViewId="0">
      <selection activeCell="D63" sqref="D63"/>
    </sheetView>
  </sheetViews>
  <sheetFormatPr defaultColWidth="9.140625" defaultRowHeight="15" x14ac:dyDescent="0.25"/>
  <cols>
    <col min="1" max="2" width="9.140625" style="70"/>
    <col min="3" max="3" width="40.42578125" style="70" customWidth="1"/>
    <col min="4" max="4" width="8" style="70" customWidth="1"/>
    <col min="5" max="5" width="12.140625" style="70" customWidth="1"/>
    <col min="6" max="6" width="9.7109375" style="70" customWidth="1"/>
    <col min="7" max="16384" width="9.140625" style="70"/>
  </cols>
  <sheetData>
    <row r="1" spans="1:7" s="47" customFormat="1" ht="18.75" x14ac:dyDescent="0.3">
      <c r="E1" s="83"/>
    </row>
    <row r="2" spans="1:7" ht="56.25" x14ac:dyDescent="0.25">
      <c r="A2" s="51" t="s">
        <v>0</v>
      </c>
      <c r="B2" s="51" t="s">
        <v>0</v>
      </c>
      <c r="C2" s="52" t="s">
        <v>104</v>
      </c>
      <c r="D2" s="51" t="s">
        <v>2</v>
      </c>
      <c r="E2" s="53" t="s">
        <v>3</v>
      </c>
      <c r="F2" s="55" t="s">
        <v>87</v>
      </c>
      <c r="G2" s="56" t="s">
        <v>72</v>
      </c>
    </row>
    <row r="3" spans="1:7" x14ac:dyDescent="0.25">
      <c r="A3" s="108" t="s">
        <v>105</v>
      </c>
      <c r="B3" s="108" t="s">
        <v>106</v>
      </c>
      <c r="C3" s="109" t="s">
        <v>107</v>
      </c>
      <c r="D3" s="108" t="s">
        <v>8</v>
      </c>
      <c r="E3" s="110">
        <v>0.42</v>
      </c>
      <c r="F3" s="111">
        <v>2900</v>
      </c>
      <c r="G3" s="64">
        <f t="shared" ref="G3:G56" si="0">E3*F3</f>
        <v>1218</v>
      </c>
    </row>
    <row r="4" spans="1:7" x14ac:dyDescent="0.25">
      <c r="A4" s="108"/>
      <c r="B4" s="108" t="s">
        <v>108</v>
      </c>
      <c r="C4" s="109" t="s">
        <v>109</v>
      </c>
      <c r="D4" s="108" t="s">
        <v>8</v>
      </c>
      <c r="E4" s="110">
        <v>0.42</v>
      </c>
      <c r="F4" s="111">
        <v>2800</v>
      </c>
      <c r="G4" s="64">
        <f t="shared" si="0"/>
        <v>1176</v>
      </c>
    </row>
    <row r="5" spans="1:7" x14ac:dyDescent="0.25">
      <c r="A5" s="108"/>
      <c r="B5" s="108" t="s">
        <v>110</v>
      </c>
      <c r="C5" s="109" t="s">
        <v>111</v>
      </c>
      <c r="D5" s="108" t="s">
        <v>8</v>
      </c>
      <c r="E5" s="110">
        <v>0.48</v>
      </c>
      <c r="F5" s="111">
        <v>800</v>
      </c>
      <c r="G5" s="64">
        <f t="shared" si="0"/>
        <v>384</v>
      </c>
    </row>
    <row r="6" spans="1:7" x14ac:dyDescent="0.25">
      <c r="A6" s="108"/>
      <c r="B6" s="108" t="s">
        <v>112</v>
      </c>
      <c r="C6" s="109" t="s">
        <v>113</v>
      </c>
      <c r="D6" s="108" t="s">
        <v>8</v>
      </c>
      <c r="E6" s="110">
        <v>0.48</v>
      </c>
      <c r="F6" s="111">
        <v>550</v>
      </c>
      <c r="G6" s="64">
        <f t="shared" si="0"/>
        <v>264</v>
      </c>
    </row>
    <row r="7" spans="1:7" x14ac:dyDescent="0.25">
      <c r="A7" s="108" t="s">
        <v>114</v>
      </c>
      <c r="B7" s="108" t="s">
        <v>115</v>
      </c>
      <c r="C7" s="109" t="s">
        <v>116</v>
      </c>
      <c r="D7" s="108" t="s">
        <v>8</v>
      </c>
      <c r="E7" s="110">
        <v>0.48</v>
      </c>
      <c r="F7" s="111">
        <v>450</v>
      </c>
      <c r="G7" s="64">
        <f t="shared" si="0"/>
        <v>216</v>
      </c>
    </row>
    <row r="8" spans="1:7" x14ac:dyDescent="0.25">
      <c r="A8" s="108" t="s">
        <v>117</v>
      </c>
      <c r="B8" s="108" t="s">
        <v>118</v>
      </c>
      <c r="C8" s="109" t="s">
        <v>119</v>
      </c>
      <c r="D8" s="108" t="s">
        <v>8</v>
      </c>
      <c r="E8" s="110">
        <v>0.47</v>
      </c>
      <c r="F8" s="111">
        <v>650</v>
      </c>
      <c r="G8" s="64">
        <f t="shared" si="0"/>
        <v>305.5</v>
      </c>
    </row>
    <row r="9" spans="1:7" x14ac:dyDescent="0.25">
      <c r="A9" s="108" t="s">
        <v>120</v>
      </c>
      <c r="B9" s="108" t="s">
        <v>121</v>
      </c>
      <c r="C9" s="109" t="s">
        <v>122</v>
      </c>
      <c r="D9" s="108" t="s">
        <v>8</v>
      </c>
      <c r="E9" s="110">
        <v>0.47</v>
      </c>
      <c r="F9" s="111">
        <v>600</v>
      </c>
      <c r="G9" s="64">
        <f t="shared" si="0"/>
        <v>282</v>
      </c>
    </row>
    <row r="10" spans="1:7" x14ac:dyDescent="0.25">
      <c r="A10" s="108" t="s">
        <v>123</v>
      </c>
      <c r="B10" s="108" t="s">
        <v>124</v>
      </c>
      <c r="C10" s="109" t="s">
        <v>125</v>
      </c>
      <c r="D10" s="108" t="s">
        <v>8</v>
      </c>
      <c r="E10" s="110">
        <v>0.47</v>
      </c>
      <c r="F10" s="111">
        <v>350</v>
      </c>
      <c r="G10" s="64">
        <f t="shared" si="0"/>
        <v>164.5</v>
      </c>
    </row>
    <row r="11" spans="1:7" x14ac:dyDescent="0.25">
      <c r="A11" s="108" t="s">
        <v>126</v>
      </c>
      <c r="B11" s="61" t="s">
        <v>127</v>
      </c>
      <c r="C11" s="109" t="s">
        <v>128</v>
      </c>
      <c r="D11" s="108" t="s">
        <v>8</v>
      </c>
      <c r="E11" s="110">
        <v>0.54</v>
      </c>
      <c r="F11" s="111">
        <v>150</v>
      </c>
      <c r="G11" s="64">
        <f t="shared" si="0"/>
        <v>81</v>
      </c>
    </row>
    <row r="12" spans="1:7" x14ac:dyDescent="0.25">
      <c r="A12" s="108"/>
      <c r="B12" s="108" t="s">
        <v>129</v>
      </c>
      <c r="C12" s="109" t="s">
        <v>130</v>
      </c>
      <c r="D12" s="108" t="s">
        <v>8</v>
      </c>
      <c r="E12" s="110">
        <v>0.54</v>
      </c>
      <c r="F12" s="111">
        <v>200</v>
      </c>
      <c r="G12" s="64">
        <f t="shared" si="0"/>
        <v>108</v>
      </c>
    </row>
    <row r="13" spans="1:7" x14ac:dyDescent="0.25">
      <c r="A13" s="108"/>
      <c r="B13" s="108" t="s">
        <v>131</v>
      </c>
      <c r="C13" s="109" t="s">
        <v>132</v>
      </c>
      <c r="D13" s="108" t="s">
        <v>8</v>
      </c>
      <c r="E13" s="110">
        <v>0.54</v>
      </c>
      <c r="F13" s="111">
        <v>150</v>
      </c>
      <c r="G13" s="64">
        <f t="shared" si="0"/>
        <v>81</v>
      </c>
    </row>
    <row r="14" spans="1:7" ht="15.75" thickBot="1" x14ac:dyDescent="0.3">
      <c r="A14" s="112"/>
      <c r="B14" s="112"/>
      <c r="C14" s="113" t="s">
        <v>133</v>
      </c>
      <c r="D14" s="112" t="s">
        <v>8</v>
      </c>
      <c r="E14" s="114">
        <v>0.54</v>
      </c>
      <c r="F14" s="115">
        <v>50</v>
      </c>
      <c r="G14" s="116">
        <f t="shared" si="0"/>
        <v>27</v>
      </c>
    </row>
    <row r="15" spans="1:7" x14ac:dyDescent="0.25">
      <c r="A15" s="117"/>
      <c r="B15" s="117" t="s">
        <v>134</v>
      </c>
      <c r="C15" s="118" t="s">
        <v>135</v>
      </c>
      <c r="D15" s="117" t="s">
        <v>8</v>
      </c>
      <c r="E15" s="119">
        <v>0.55000000000000004</v>
      </c>
      <c r="F15" s="120">
        <v>10</v>
      </c>
      <c r="G15" s="121">
        <f t="shared" si="0"/>
        <v>5.5</v>
      </c>
    </row>
    <row r="16" spans="1:7" x14ac:dyDescent="0.25">
      <c r="A16" s="61"/>
      <c r="B16" s="61" t="s">
        <v>136</v>
      </c>
      <c r="C16" s="60" t="s">
        <v>137</v>
      </c>
      <c r="D16" s="61" t="s">
        <v>8</v>
      </c>
      <c r="E16" s="110">
        <v>0.55000000000000004</v>
      </c>
      <c r="F16" s="111">
        <v>10</v>
      </c>
      <c r="G16" s="64">
        <f t="shared" si="0"/>
        <v>5.5</v>
      </c>
    </row>
    <row r="17" spans="1:7" x14ac:dyDescent="0.25">
      <c r="A17" s="61" t="s">
        <v>138</v>
      </c>
      <c r="B17" s="61" t="s">
        <v>139</v>
      </c>
      <c r="C17" s="60" t="s">
        <v>140</v>
      </c>
      <c r="D17" s="61" t="s">
        <v>8</v>
      </c>
      <c r="E17" s="110">
        <v>0.55000000000000004</v>
      </c>
      <c r="F17" s="111">
        <v>10</v>
      </c>
      <c r="G17" s="64">
        <f t="shared" si="0"/>
        <v>5.5</v>
      </c>
    </row>
    <row r="18" spans="1:7" x14ac:dyDescent="0.25">
      <c r="A18" s="61"/>
      <c r="B18" s="61" t="s">
        <v>141</v>
      </c>
      <c r="C18" s="60" t="s">
        <v>142</v>
      </c>
      <c r="D18" s="61" t="s">
        <v>8</v>
      </c>
      <c r="E18" s="110">
        <v>0.55000000000000004</v>
      </c>
      <c r="F18" s="111">
        <v>10</v>
      </c>
      <c r="G18" s="64">
        <f t="shared" si="0"/>
        <v>5.5</v>
      </c>
    </row>
    <row r="19" spans="1:7" x14ac:dyDescent="0.25">
      <c r="A19" s="61"/>
      <c r="B19" s="61"/>
      <c r="C19" s="122" t="s">
        <v>143</v>
      </c>
      <c r="D19" s="61" t="s">
        <v>8</v>
      </c>
      <c r="E19" s="110">
        <v>1.02</v>
      </c>
      <c r="F19" s="111">
        <v>10</v>
      </c>
      <c r="G19" s="64">
        <f t="shared" si="0"/>
        <v>10.199999999999999</v>
      </c>
    </row>
    <row r="20" spans="1:7" x14ac:dyDescent="0.25">
      <c r="A20" s="61" t="s">
        <v>144</v>
      </c>
      <c r="B20" s="61" t="s">
        <v>145</v>
      </c>
      <c r="C20" s="60" t="s">
        <v>146</v>
      </c>
      <c r="D20" s="61" t="s">
        <v>8</v>
      </c>
      <c r="E20" s="110">
        <v>1.02</v>
      </c>
      <c r="F20" s="111">
        <v>100</v>
      </c>
      <c r="G20" s="64">
        <f t="shared" si="0"/>
        <v>102</v>
      </c>
    </row>
    <row r="21" spans="1:7" x14ac:dyDescent="0.25">
      <c r="A21" s="61" t="s">
        <v>147</v>
      </c>
      <c r="B21" s="61" t="s">
        <v>148</v>
      </c>
      <c r="C21" s="60" t="s">
        <v>149</v>
      </c>
      <c r="D21" s="61" t="s">
        <v>8</v>
      </c>
      <c r="E21" s="110">
        <v>1.02</v>
      </c>
      <c r="F21" s="111">
        <v>20</v>
      </c>
      <c r="G21" s="64">
        <f t="shared" si="0"/>
        <v>20.399999999999999</v>
      </c>
    </row>
    <row r="22" spans="1:7" x14ac:dyDescent="0.25">
      <c r="A22" s="61" t="s">
        <v>150</v>
      </c>
      <c r="B22" s="61" t="s">
        <v>151</v>
      </c>
      <c r="C22" s="60" t="s">
        <v>152</v>
      </c>
      <c r="D22" s="61" t="s">
        <v>8</v>
      </c>
      <c r="E22" s="110">
        <v>1.02</v>
      </c>
      <c r="F22" s="111">
        <v>20</v>
      </c>
      <c r="G22" s="64">
        <f t="shared" si="0"/>
        <v>20.399999999999999</v>
      </c>
    </row>
    <row r="23" spans="1:7" x14ac:dyDescent="0.25">
      <c r="A23" s="61"/>
      <c r="B23" s="61"/>
      <c r="C23" s="122" t="s">
        <v>153</v>
      </c>
      <c r="D23" s="61" t="s">
        <v>8</v>
      </c>
      <c r="E23" s="110">
        <v>1.02</v>
      </c>
      <c r="F23" s="111">
        <v>50</v>
      </c>
      <c r="G23" s="64">
        <f t="shared" si="0"/>
        <v>51</v>
      </c>
    </row>
    <row r="24" spans="1:7" x14ac:dyDescent="0.25">
      <c r="A24" s="61" t="s">
        <v>154</v>
      </c>
      <c r="B24" s="61" t="s">
        <v>155</v>
      </c>
      <c r="C24" s="60" t="s">
        <v>156</v>
      </c>
      <c r="D24" s="61" t="s">
        <v>8</v>
      </c>
      <c r="E24" s="110">
        <v>1.02</v>
      </c>
      <c r="F24" s="111">
        <v>200</v>
      </c>
      <c r="G24" s="64">
        <f t="shared" si="0"/>
        <v>204</v>
      </c>
    </row>
    <row r="25" spans="1:7" x14ac:dyDescent="0.25">
      <c r="A25" s="61" t="s">
        <v>157</v>
      </c>
      <c r="B25" s="61" t="s">
        <v>158</v>
      </c>
      <c r="C25" s="60" t="s">
        <v>159</v>
      </c>
      <c r="D25" s="61" t="s">
        <v>8</v>
      </c>
      <c r="E25" s="110">
        <v>1.1200000000000001</v>
      </c>
      <c r="F25" s="111">
        <v>250</v>
      </c>
      <c r="G25" s="64">
        <f t="shared" si="0"/>
        <v>280</v>
      </c>
    </row>
    <row r="26" spans="1:7" x14ac:dyDescent="0.25">
      <c r="A26" s="61" t="s">
        <v>160</v>
      </c>
      <c r="B26" s="61" t="s">
        <v>161</v>
      </c>
      <c r="C26" s="60" t="s">
        <v>162</v>
      </c>
      <c r="D26" s="61" t="s">
        <v>8</v>
      </c>
      <c r="E26" s="110">
        <v>1.1200000000000001</v>
      </c>
      <c r="F26" s="111">
        <v>550</v>
      </c>
      <c r="G26" s="64">
        <f t="shared" si="0"/>
        <v>616.00000000000011</v>
      </c>
    </row>
    <row r="27" spans="1:7" x14ac:dyDescent="0.25">
      <c r="A27" s="61"/>
      <c r="B27" s="61" t="s">
        <v>163</v>
      </c>
      <c r="C27" s="60" t="s">
        <v>164</v>
      </c>
      <c r="D27" s="61" t="s">
        <v>8</v>
      </c>
      <c r="E27" s="110">
        <v>0.76</v>
      </c>
      <c r="F27" s="111">
        <v>250</v>
      </c>
      <c r="G27" s="64">
        <f t="shared" si="0"/>
        <v>190</v>
      </c>
    </row>
    <row r="28" spans="1:7" ht="15.75" thickBot="1" x14ac:dyDescent="0.3">
      <c r="A28" s="123"/>
      <c r="B28" s="123" t="s">
        <v>165</v>
      </c>
      <c r="C28" s="124" t="s">
        <v>166</v>
      </c>
      <c r="D28" s="123" t="s">
        <v>8</v>
      </c>
      <c r="E28" s="114">
        <v>0.76</v>
      </c>
      <c r="F28" s="115">
        <v>10</v>
      </c>
      <c r="G28" s="116">
        <f t="shared" si="0"/>
        <v>7.6</v>
      </c>
    </row>
    <row r="29" spans="1:7" x14ac:dyDescent="0.25">
      <c r="A29" s="117"/>
      <c r="B29" s="117" t="s">
        <v>167</v>
      </c>
      <c r="C29" s="118" t="s">
        <v>168</v>
      </c>
      <c r="D29" s="117" t="s">
        <v>8</v>
      </c>
      <c r="E29" s="119">
        <v>0.36</v>
      </c>
      <c r="F29" s="120">
        <v>650</v>
      </c>
      <c r="G29" s="121">
        <f t="shared" si="0"/>
        <v>234</v>
      </c>
    </row>
    <row r="30" spans="1:7" x14ac:dyDescent="0.25">
      <c r="A30" s="125">
        <v>220004</v>
      </c>
      <c r="B30" s="61" t="s">
        <v>169</v>
      </c>
      <c r="C30" s="60" t="s">
        <v>170</v>
      </c>
      <c r="D30" s="61" t="s">
        <v>8</v>
      </c>
      <c r="E30" s="110">
        <v>0.65</v>
      </c>
      <c r="F30" s="111">
        <v>1500</v>
      </c>
      <c r="G30" s="64">
        <f t="shared" si="0"/>
        <v>975</v>
      </c>
    </row>
    <row r="31" spans="1:7" x14ac:dyDescent="0.25">
      <c r="A31" s="61"/>
      <c r="B31" s="61" t="s">
        <v>171</v>
      </c>
      <c r="C31" s="60" t="s">
        <v>172</v>
      </c>
      <c r="D31" s="61" t="s">
        <v>8</v>
      </c>
      <c r="E31" s="110">
        <v>0.65</v>
      </c>
      <c r="F31" s="111">
        <v>150</v>
      </c>
      <c r="G31" s="64">
        <f t="shared" si="0"/>
        <v>97.5</v>
      </c>
    </row>
    <row r="32" spans="1:7" x14ac:dyDescent="0.25">
      <c r="A32" s="61"/>
      <c r="B32" s="61" t="s">
        <v>173</v>
      </c>
      <c r="C32" s="60" t="s">
        <v>174</v>
      </c>
      <c r="D32" s="61" t="s">
        <v>8</v>
      </c>
      <c r="E32" s="110">
        <v>0.65</v>
      </c>
      <c r="F32" s="111">
        <v>500</v>
      </c>
      <c r="G32" s="64">
        <f t="shared" si="0"/>
        <v>325</v>
      </c>
    </row>
    <row r="33" spans="1:9" x14ac:dyDescent="0.25">
      <c r="A33" s="117"/>
      <c r="B33" s="117" t="s">
        <v>175</v>
      </c>
      <c r="C33" s="118" t="s">
        <v>176</v>
      </c>
      <c r="D33" s="117" t="s">
        <v>8</v>
      </c>
      <c r="E33" s="119">
        <v>0.65</v>
      </c>
      <c r="F33" s="120">
        <v>150</v>
      </c>
      <c r="G33" s="121">
        <f t="shared" si="0"/>
        <v>97.5</v>
      </c>
    </row>
    <row r="34" spans="1:9" x14ac:dyDescent="0.25">
      <c r="A34" s="126"/>
      <c r="B34" s="61"/>
      <c r="C34" s="92" t="s">
        <v>177</v>
      </c>
      <c r="D34" s="61" t="s">
        <v>8</v>
      </c>
      <c r="E34" s="110">
        <v>0.65</v>
      </c>
      <c r="F34" s="127">
        <v>10</v>
      </c>
      <c r="G34" s="67">
        <f t="shared" si="0"/>
        <v>6.5</v>
      </c>
    </row>
    <row r="35" spans="1:9" x14ac:dyDescent="0.25">
      <c r="A35" s="61"/>
      <c r="B35" s="61" t="s">
        <v>178</v>
      </c>
      <c r="C35" s="60" t="s">
        <v>179</v>
      </c>
      <c r="D35" s="61" t="s">
        <v>8</v>
      </c>
      <c r="E35" s="110">
        <v>0.65</v>
      </c>
      <c r="F35" s="111">
        <v>10</v>
      </c>
      <c r="G35" s="64">
        <f t="shared" si="0"/>
        <v>6.5</v>
      </c>
    </row>
    <row r="36" spans="1:9" x14ac:dyDescent="0.25">
      <c r="A36" s="117"/>
      <c r="B36" s="117" t="s">
        <v>180</v>
      </c>
      <c r="C36" s="118" t="s">
        <v>181</v>
      </c>
      <c r="D36" s="117" t="s">
        <v>8</v>
      </c>
      <c r="E36" s="119">
        <v>0.65</v>
      </c>
      <c r="F36" s="120">
        <v>100</v>
      </c>
      <c r="G36" s="121">
        <f t="shared" si="0"/>
        <v>65</v>
      </c>
      <c r="H36" s="66"/>
      <c r="I36" s="66"/>
    </row>
    <row r="37" spans="1:9" x14ac:dyDescent="0.25">
      <c r="A37" s="117" t="s">
        <v>182</v>
      </c>
      <c r="B37" s="117" t="s">
        <v>183</v>
      </c>
      <c r="C37" s="118" t="s">
        <v>184</v>
      </c>
      <c r="D37" s="117" t="s">
        <v>8</v>
      </c>
      <c r="E37" s="119">
        <v>0.76</v>
      </c>
      <c r="F37" s="120">
        <v>350</v>
      </c>
      <c r="G37" s="121">
        <f t="shared" si="0"/>
        <v>266</v>
      </c>
    </row>
    <row r="38" spans="1:9" x14ac:dyDescent="0.25">
      <c r="A38" s="61" t="s">
        <v>185</v>
      </c>
      <c r="B38" s="61" t="s">
        <v>186</v>
      </c>
      <c r="C38" s="60" t="s">
        <v>187</v>
      </c>
      <c r="D38" s="61" t="s">
        <v>8</v>
      </c>
      <c r="E38" s="110">
        <v>0.76</v>
      </c>
      <c r="F38" s="111">
        <v>250</v>
      </c>
      <c r="G38" s="64">
        <f t="shared" si="0"/>
        <v>190</v>
      </c>
    </row>
    <row r="39" spans="1:9" x14ac:dyDescent="0.25">
      <c r="A39" s="61" t="s">
        <v>188</v>
      </c>
      <c r="B39" s="61" t="s">
        <v>189</v>
      </c>
      <c r="C39" s="60" t="s">
        <v>190</v>
      </c>
      <c r="D39" s="61" t="s">
        <v>8</v>
      </c>
      <c r="E39" s="110">
        <v>0.76</v>
      </c>
      <c r="F39" s="111">
        <v>150</v>
      </c>
      <c r="G39" s="64">
        <f t="shared" si="0"/>
        <v>114</v>
      </c>
    </row>
    <row r="40" spans="1:9" x14ac:dyDescent="0.25">
      <c r="A40" s="61" t="s">
        <v>191</v>
      </c>
      <c r="B40" s="61" t="s">
        <v>192</v>
      </c>
      <c r="C40" s="60" t="s">
        <v>193</v>
      </c>
      <c r="D40" s="61" t="s">
        <v>8</v>
      </c>
      <c r="E40" s="110">
        <v>0.76</v>
      </c>
      <c r="F40" s="128">
        <v>100</v>
      </c>
      <c r="G40" s="64">
        <f t="shared" si="0"/>
        <v>76</v>
      </c>
    </row>
    <row r="41" spans="1:9" x14ac:dyDescent="0.25">
      <c r="A41" s="61" t="s">
        <v>194</v>
      </c>
      <c r="B41" s="61" t="s">
        <v>195</v>
      </c>
      <c r="C41" s="60" t="s">
        <v>196</v>
      </c>
      <c r="D41" s="61" t="s">
        <v>8</v>
      </c>
      <c r="E41" s="110">
        <v>1.08</v>
      </c>
      <c r="F41" s="111">
        <v>50</v>
      </c>
      <c r="G41" s="64">
        <f t="shared" si="0"/>
        <v>54</v>
      </c>
    </row>
    <row r="42" spans="1:9" x14ac:dyDescent="0.25">
      <c r="A42" s="61"/>
      <c r="B42" s="61" t="s">
        <v>197</v>
      </c>
      <c r="C42" s="60" t="s">
        <v>198</v>
      </c>
      <c r="D42" s="61" t="s">
        <v>8</v>
      </c>
      <c r="E42" s="110">
        <v>1.08</v>
      </c>
      <c r="F42" s="111">
        <v>10</v>
      </c>
      <c r="G42" s="64">
        <f t="shared" si="0"/>
        <v>10.8</v>
      </c>
    </row>
    <row r="43" spans="1:9" x14ac:dyDescent="0.25">
      <c r="A43" s="61"/>
      <c r="B43" s="61" t="s">
        <v>199</v>
      </c>
      <c r="C43" s="60" t="s">
        <v>200</v>
      </c>
      <c r="D43" s="61" t="s">
        <v>8</v>
      </c>
      <c r="E43" s="110">
        <v>1.08</v>
      </c>
      <c r="F43" s="111">
        <v>10</v>
      </c>
      <c r="G43" s="64">
        <f t="shared" si="0"/>
        <v>10.8</v>
      </c>
    </row>
    <row r="44" spans="1:9" x14ac:dyDescent="0.25">
      <c r="A44" s="61" t="s">
        <v>201</v>
      </c>
      <c r="B44" s="61" t="s">
        <v>202</v>
      </c>
      <c r="C44" s="60" t="s">
        <v>203</v>
      </c>
      <c r="D44" s="61" t="s">
        <v>8</v>
      </c>
      <c r="E44" s="110">
        <v>1.08</v>
      </c>
      <c r="F44" s="111">
        <v>10</v>
      </c>
      <c r="G44" s="64">
        <f t="shared" si="0"/>
        <v>10.8</v>
      </c>
    </row>
    <row r="45" spans="1:9" ht="15.75" thickBot="1" x14ac:dyDescent="0.3">
      <c r="A45" s="123"/>
      <c r="B45" s="123" t="s">
        <v>204</v>
      </c>
      <c r="C45" s="124" t="s">
        <v>205</v>
      </c>
      <c r="D45" s="123" t="s">
        <v>8</v>
      </c>
      <c r="E45" s="114">
        <v>1.08</v>
      </c>
      <c r="F45" s="129">
        <v>10</v>
      </c>
      <c r="G45" s="116">
        <f t="shared" si="0"/>
        <v>10.8</v>
      </c>
    </row>
    <row r="46" spans="1:9" x14ac:dyDescent="0.25">
      <c r="A46" s="117"/>
      <c r="B46" s="130">
        <v>300734</v>
      </c>
      <c r="C46" s="118" t="s">
        <v>206</v>
      </c>
      <c r="D46" s="117" t="s">
        <v>8</v>
      </c>
      <c r="E46" s="119">
        <v>0.72</v>
      </c>
      <c r="F46" s="120">
        <v>900</v>
      </c>
      <c r="G46" s="121">
        <f t="shared" si="0"/>
        <v>648</v>
      </c>
    </row>
    <row r="47" spans="1:9" x14ac:dyDescent="0.25">
      <c r="A47" s="61"/>
      <c r="B47" s="87">
        <v>300738</v>
      </c>
      <c r="C47" s="60" t="s">
        <v>207</v>
      </c>
      <c r="D47" s="61" t="s">
        <v>8</v>
      </c>
      <c r="E47" s="110">
        <v>0.72</v>
      </c>
      <c r="F47" s="111">
        <v>500</v>
      </c>
      <c r="G47" s="64">
        <f t="shared" si="0"/>
        <v>360</v>
      </c>
      <c r="H47" s="66"/>
      <c r="I47" s="66"/>
    </row>
    <row r="48" spans="1:9" x14ac:dyDescent="0.25">
      <c r="A48" s="61"/>
      <c r="B48" s="87"/>
      <c r="C48" s="122" t="s">
        <v>208</v>
      </c>
      <c r="D48" s="61" t="s">
        <v>8</v>
      </c>
      <c r="E48" s="110">
        <v>0.72</v>
      </c>
      <c r="F48" s="111">
        <v>50</v>
      </c>
      <c r="G48" s="64">
        <f t="shared" si="0"/>
        <v>36</v>
      </c>
      <c r="H48" s="66"/>
      <c r="I48" s="66"/>
    </row>
    <row r="49" spans="1:9" x14ac:dyDescent="0.25">
      <c r="A49" s="61"/>
      <c r="B49" s="87">
        <v>300739</v>
      </c>
      <c r="C49" s="60" t="s">
        <v>209</v>
      </c>
      <c r="D49" s="61" t="s">
        <v>8</v>
      </c>
      <c r="E49" s="110">
        <v>0.72</v>
      </c>
      <c r="F49" s="111">
        <v>250</v>
      </c>
      <c r="G49" s="64">
        <f t="shared" si="0"/>
        <v>180</v>
      </c>
      <c r="H49" s="66"/>
      <c r="I49" s="66"/>
    </row>
    <row r="50" spans="1:9" x14ac:dyDescent="0.25">
      <c r="A50" s="61"/>
      <c r="B50" s="87"/>
      <c r="C50" s="122" t="s">
        <v>210</v>
      </c>
      <c r="D50" s="61" t="s">
        <v>8</v>
      </c>
      <c r="E50" s="110">
        <v>0.72</v>
      </c>
      <c r="F50" s="111">
        <v>50</v>
      </c>
      <c r="G50" s="64">
        <f t="shared" si="0"/>
        <v>36</v>
      </c>
      <c r="H50" s="66"/>
      <c r="I50" s="66"/>
    </row>
    <row r="51" spans="1:9" x14ac:dyDescent="0.25">
      <c r="A51" s="61"/>
      <c r="B51" s="87">
        <v>300740</v>
      </c>
      <c r="C51" s="60" t="s">
        <v>211</v>
      </c>
      <c r="D51" s="61" t="s">
        <v>8</v>
      </c>
      <c r="E51" s="110">
        <v>0.72</v>
      </c>
      <c r="F51" s="111">
        <v>200</v>
      </c>
      <c r="G51" s="64">
        <f t="shared" si="0"/>
        <v>144</v>
      </c>
      <c r="H51" s="66"/>
      <c r="I51" s="66" t="s">
        <v>39</v>
      </c>
    </row>
    <row r="52" spans="1:9" x14ac:dyDescent="0.25">
      <c r="A52" s="61"/>
      <c r="B52" s="87"/>
      <c r="C52" s="92" t="s">
        <v>212</v>
      </c>
      <c r="D52" s="61" t="s">
        <v>8</v>
      </c>
      <c r="E52" s="110">
        <v>0.72</v>
      </c>
      <c r="F52" s="111">
        <v>50</v>
      </c>
      <c r="G52" s="64">
        <f t="shared" si="0"/>
        <v>36</v>
      </c>
      <c r="H52" s="66"/>
      <c r="I52" s="66"/>
    </row>
    <row r="53" spans="1:9" x14ac:dyDescent="0.25">
      <c r="A53" s="61"/>
      <c r="B53" s="87">
        <v>300741</v>
      </c>
      <c r="C53" s="60" t="s">
        <v>213</v>
      </c>
      <c r="D53" s="61" t="s">
        <v>8</v>
      </c>
      <c r="E53" s="110">
        <v>1.23</v>
      </c>
      <c r="F53" s="111">
        <v>50</v>
      </c>
      <c r="G53" s="64">
        <f t="shared" si="0"/>
        <v>61.5</v>
      </c>
      <c r="H53" s="66"/>
      <c r="I53" s="66"/>
    </row>
    <row r="54" spans="1:9" ht="15.75" thickBot="1" x14ac:dyDescent="0.3">
      <c r="A54" s="123"/>
      <c r="B54" s="131">
        <v>300735</v>
      </c>
      <c r="C54" s="124" t="s">
        <v>214</v>
      </c>
      <c r="D54" s="123" t="s">
        <v>8</v>
      </c>
      <c r="E54" s="114">
        <v>1.23</v>
      </c>
      <c r="F54" s="115">
        <v>100</v>
      </c>
      <c r="G54" s="116">
        <f t="shared" si="0"/>
        <v>123</v>
      </c>
    </row>
    <row r="55" spans="1:9" ht="15.75" thickBot="1" x14ac:dyDescent="0.3">
      <c r="A55" s="132" t="s">
        <v>215</v>
      </c>
      <c r="B55" s="132" t="s">
        <v>216</v>
      </c>
      <c r="C55" s="133" t="s">
        <v>217</v>
      </c>
      <c r="D55" s="132" t="s">
        <v>8</v>
      </c>
      <c r="E55" s="134">
        <v>0.76</v>
      </c>
      <c r="F55" s="135">
        <v>100</v>
      </c>
      <c r="G55" s="136">
        <f t="shared" si="0"/>
        <v>76</v>
      </c>
    </row>
    <row r="56" spans="1:9" ht="15.75" thickBot="1" x14ac:dyDescent="0.3">
      <c r="A56" s="137"/>
      <c r="B56" s="137"/>
      <c r="C56" s="138" t="s">
        <v>218</v>
      </c>
      <c r="D56" s="137" t="s">
        <v>8</v>
      </c>
      <c r="E56" s="139">
        <v>1</v>
      </c>
      <c r="F56" s="140">
        <v>50</v>
      </c>
      <c r="G56" s="141">
        <f t="shared" si="0"/>
        <v>50</v>
      </c>
    </row>
    <row r="57" spans="1:9" x14ac:dyDescent="0.25">
      <c r="A57" s="654" t="s">
        <v>56</v>
      </c>
      <c r="B57" s="655"/>
      <c r="C57" s="655"/>
      <c r="D57" s="655"/>
      <c r="E57" s="655"/>
      <c r="F57" s="142" t="s">
        <v>57</v>
      </c>
      <c r="G57" s="69">
        <f>SUM(G3:G56)</f>
        <v>10131.299999999996</v>
      </c>
    </row>
    <row r="58" spans="1:9" ht="15.75" thickBot="1" x14ac:dyDescent="0.3">
      <c r="A58" s="656" t="s">
        <v>56</v>
      </c>
      <c r="B58" s="657"/>
      <c r="C58" s="657"/>
      <c r="D58" s="657"/>
      <c r="E58" s="657"/>
      <c r="F58" s="143" t="s">
        <v>58</v>
      </c>
      <c r="G58" s="144">
        <f>G57*1.2</f>
        <v>12157.559999999994</v>
      </c>
    </row>
    <row r="59" spans="1:9" x14ac:dyDescent="0.25">
      <c r="C59" s="145"/>
    </row>
    <row r="60" spans="1:9" x14ac:dyDescent="0.25">
      <c r="C60" s="146" t="s">
        <v>64</v>
      </c>
    </row>
    <row r="61" spans="1:9" x14ac:dyDescent="0.25">
      <c r="C61" s="147" t="s">
        <v>219</v>
      </c>
    </row>
    <row r="62" spans="1:9" x14ac:dyDescent="0.25">
      <c r="C62"/>
    </row>
    <row r="63" spans="1:9" x14ac:dyDescent="0.25">
      <c r="C63" t="s">
        <v>220</v>
      </c>
    </row>
    <row r="64" spans="1:9" ht="18.75" x14ac:dyDescent="0.3">
      <c r="C64" s="148" t="s">
        <v>70</v>
      </c>
    </row>
  </sheetData>
  <mergeCells count="2">
    <mergeCell ref="A57:E57"/>
    <mergeCell ref="A58:E58"/>
  </mergeCells>
  <hyperlinks>
    <hyperlink ref="C61" r:id="rId1"/>
  </hyperlinks>
  <pageMargins left="0.7" right="0.7" top="0.75" bottom="0.75" header="0.3" footer="0.3"/>
  <pageSetup paperSize="9" scale="73" orientation="portrait" verticalDpi="0" r:id="rId2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C3" sqref="C3"/>
    </sheetView>
  </sheetViews>
  <sheetFormatPr defaultColWidth="9.140625" defaultRowHeight="15" x14ac:dyDescent="0.25"/>
  <cols>
    <col min="1" max="2" width="8.5703125" style="105" bestFit="1" customWidth="1"/>
    <col min="3" max="3" width="33.28515625" customWidth="1"/>
    <col min="4" max="4" width="5.28515625" style="105" customWidth="1"/>
    <col min="5" max="5" width="11.140625" style="105" customWidth="1"/>
    <col min="6" max="6" width="9.5703125" style="3" bestFit="1" customWidth="1"/>
    <col min="7" max="7" width="9.7109375" style="171" customWidth="1"/>
    <col min="8" max="8" width="9.140625" style="122"/>
  </cols>
  <sheetData>
    <row r="1" spans="1:8" s="47" customFormat="1" ht="18.75" x14ac:dyDescent="0.3">
      <c r="F1" s="149"/>
      <c r="G1" s="50"/>
      <c r="H1" s="150"/>
    </row>
    <row r="2" spans="1:8" s="152" customFormat="1" ht="45" x14ac:dyDescent="0.25">
      <c r="A2" s="51" t="s">
        <v>0</v>
      </c>
      <c r="B2" s="6" t="s">
        <v>0</v>
      </c>
      <c r="C2" s="52" t="s">
        <v>221</v>
      </c>
      <c r="D2" s="51" t="s">
        <v>2</v>
      </c>
      <c r="E2" s="53" t="s">
        <v>3</v>
      </c>
      <c r="F2" s="55" t="s">
        <v>87</v>
      </c>
      <c r="G2" s="56" t="s">
        <v>72</v>
      </c>
      <c r="H2" s="151"/>
    </row>
    <row r="3" spans="1:8" s="157" customFormat="1" x14ac:dyDescent="0.25">
      <c r="A3" s="153"/>
      <c r="B3" s="153" t="s">
        <v>222</v>
      </c>
      <c r="C3" s="109" t="s">
        <v>223</v>
      </c>
      <c r="D3" s="108" t="s">
        <v>8</v>
      </c>
      <c r="E3" s="154">
        <v>0.22</v>
      </c>
      <c r="F3" s="155">
        <v>10</v>
      </c>
      <c r="G3" s="156">
        <f t="shared" ref="G3:G19" si="0">F3*E3</f>
        <v>2.2000000000000002</v>
      </c>
    </row>
    <row r="4" spans="1:8" s="157" customFormat="1" x14ac:dyDescent="0.25">
      <c r="A4" s="108"/>
      <c r="B4" s="108" t="s">
        <v>224</v>
      </c>
      <c r="C4" s="109" t="s">
        <v>225</v>
      </c>
      <c r="D4" s="108" t="s">
        <v>8</v>
      </c>
      <c r="E4" s="154">
        <v>0.22</v>
      </c>
      <c r="F4" s="155">
        <v>200</v>
      </c>
      <c r="G4" s="156">
        <f t="shared" si="0"/>
        <v>44</v>
      </c>
    </row>
    <row r="5" spans="1:8" s="157" customFormat="1" x14ac:dyDescent="0.25">
      <c r="A5" s="108" t="s">
        <v>226</v>
      </c>
      <c r="B5" s="108" t="s">
        <v>227</v>
      </c>
      <c r="C5" s="109" t="s">
        <v>228</v>
      </c>
      <c r="D5" s="108" t="s">
        <v>8</v>
      </c>
      <c r="E5" s="154">
        <v>0.22</v>
      </c>
      <c r="F5" s="155">
        <v>10</v>
      </c>
      <c r="G5" s="156">
        <f t="shared" si="0"/>
        <v>2.2000000000000002</v>
      </c>
    </row>
    <row r="6" spans="1:8" s="157" customFormat="1" ht="15.75" thickBot="1" x14ac:dyDescent="0.3">
      <c r="A6" s="112" t="s">
        <v>229</v>
      </c>
      <c r="B6" s="112" t="s">
        <v>230</v>
      </c>
      <c r="C6" s="113" t="s">
        <v>231</v>
      </c>
      <c r="D6" s="112" t="s">
        <v>8</v>
      </c>
      <c r="E6" s="158">
        <v>0.22</v>
      </c>
      <c r="F6" s="159">
        <v>1100</v>
      </c>
      <c r="G6" s="160">
        <f t="shared" si="0"/>
        <v>242</v>
      </c>
    </row>
    <row r="7" spans="1:8" s="157" customFormat="1" x14ac:dyDescent="0.25">
      <c r="A7" s="153" t="s">
        <v>232</v>
      </c>
      <c r="B7" s="153" t="s">
        <v>233</v>
      </c>
      <c r="C7" s="161" t="s">
        <v>234</v>
      </c>
      <c r="D7" s="153" t="s">
        <v>8</v>
      </c>
      <c r="E7" s="162">
        <v>0.51</v>
      </c>
      <c r="F7" s="163">
        <v>350</v>
      </c>
      <c r="G7" s="164">
        <f t="shared" si="0"/>
        <v>178.5</v>
      </c>
    </row>
    <row r="8" spans="1:8" s="157" customFormat="1" x14ac:dyDescent="0.25">
      <c r="A8" s="108"/>
      <c r="B8" s="108" t="s">
        <v>235</v>
      </c>
      <c r="C8" s="109" t="s">
        <v>236</v>
      </c>
      <c r="D8" s="108" t="s">
        <v>8</v>
      </c>
      <c r="E8" s="154">
        <v>0.62</v>
      </c>
      <c r="F8" s="155">
        <v>100</v>
      </c>
      <c r="G8" s="156">
        <f t="shared" si="0"/>
        <v>62</v>
      </c>
    </row>
    <row r="9" spans="1:8" s="157" customFormat="1" ht="15.75" thickBot="1" x14ac:dyDescent="0.3">
      <c r="A9" s="112"/>
      <c r="B9" s="112" t="s">
        <v>237</v>
      </c>
      <c r="C9" s="113" t="s">
        <v>238</v>
      </c>
      <c r="D9" s="112" t="s">
        <v>8</v>
      </c>
      <c r="E9" s="158">
        <v>0.41</v>
      </c>
      <c r="F9" s="159">
        <v>550</v>
      </c>
      <c r="G9" s="160">
        <f t="shared" si="0"/>
        <v>225.5</v>
      </c>
    </row>
    <row r="10" spans="1:8" s="157" customFormat="1" x14ac:dyDescent="0.25">
      <c r="A10" s="108"/>
      <c r="B10" s="117" t="s">
        <v>239</v>
      </c>
      <c r="C10" s="161" t="s">
        <v>240</v>
      </c>
      <c r="D10" s="153" t="s">
        <v>8</v>
      </c>
      <c r="E10" s="162">
        <v>0.68</v>
      </c>
      <c r="F10" s="155">
        <v>100</v>
      </c>
      <c r="G10" s="156">
        <f t="shared" si="0"/>
        <v>68</v>
      </c>
    </row>
    <row r="11" spans="1:8" s="157" customFormat="1" x14ac:dyDescent="0.25">
      <c r="A11" s="108"/>
      <c r="B11" s="61" t="s">
        <v>241</v>
      </c>
      <c r="C11" s="109" t="s">
        <v>242</v>
      </c>
      <c r="D11" s="108" t="s">
        <v>8</v>
      </c>
      <c r="E11" s="154">
        <v>0.68</v>
      </c>
      <c r="F11" s="155">
        <v>150</v>
      </c>
      <c r="G11" s="156">
        <f t="shared" si="0"/>
        <v>102.00000000000001</v>
      </c>
    </row>
    <row r="12" spans="1:8" s="157" customFormat="1" x14ac:dyDescent="0.25">
      <c r="A12" s="108"/>
      <c r="B12" s="61" t="s">
        <v>243</v>
      </c>
      <c r="C12" s="109" t="s">
        <v>244</v>
      </c>
      <c r="D12" s="108" t="s">
        <v>8</v>
      </c>
      <c r="E12" s="154">
        <v>0.68</v>
      </c>
      <c r="F12" s="155">
        <v>650</v>
      </c>
      <c r="G12" s="156">
        <f t="shared" si="0"/>
        <v>442.00000000000006</v>
      </c>
    </row>
    <row r="13" spans="1:8" s="157" customFormat="1" ht="15.75" thickBot="1" x14ac:dyDescent="0.3">
      <c r="A13" s="112"/>
      <c r="B13" s="123" t="s">
        <v>245</v>
      </c>
      <c r="C13" s="113" t="s">
        <v>246</v>
      </c>
      <c r="D13" s="112" t="s">
        <v>8</v>
      </c>
      <c r="E13" s="158">
        <v>0.68</v>
      </c>
      <c r="F13" s="159">
        <v>200</v>
      </c>
      <c r="G13" s="160">
        <f t="shared" si="0"/>
        <v>136</v>
      </c>
    </row>
    <row r="14" spans="1:8" s="157" customFormat="1" x14ac:dyDescent="0.25">
      <c r="A14" s="153"/>
      <c r="B14" s="117" t="s">
        <v>247</v>
      </c>
      <c r="C14" s="161" t="s">
        <v>248</v>
      </c>
      <c r="D14" s="153" t="s">
        <v>8</v>
      </c>
      <c r="E14" s="162">
        <v>0.96</v>
      </c>
      <c r="F14" s="163">
        <v>1300</v>
      </c>
      <c r="G14" s="164">
        <f t="shared" si="0"/>
        <v>1248</v>
      </c>
    </row>
    <row r="15" spans="1:8" s="157" customFormat="1" ht="15.75" thickBot="1" x14ac:dyDescent="0.3">
      <c r="A15" s="112"/>
      <c r="B15" s="123" t="s">
        <v>249</v>
      </c>
      <c r="C15" s="165" t="s">
        <v>250</v>
      </c>
      <c r="D15" s="112" t="s">
        <v>8</v>
      </c>
      <c r="E15" s="158">
        <v>0.96</v>
      </c>
      <c r="F15" s="159">
        <v>10</v>
      </c>
      <c r="G15" s="160">
        <f t="shared" si="0"/>
        <v>9.6</v>
      </c>
    </row>
    <row r="16" spans="1:8" s="157" customFormat="1" x14ac:dyDescent="0.25">
      <c r="A16" s="153" t="s">
        <v>251</v>
      </c>
      <c r="B16" s="117" t="s">
        <v>252</v>
      </c>
      <c r="C16" s="161" t="s">
        <v>253</v>
      </c>
      <c r="D16" s="153" t="s">
        <v>8</v>
      </c>
      <c r="E16" s="162">
        <v>0.62</v>
      </c>
      <c r="F16" s="163">
        <v>150</v>
      </c>
      <c r="G16" s="164">
        <f t="shared" si="0"/>
        <v>93</v>
      </c>
    </row>
    <row r="17" spans="1:7" s="157" customFormat="1" x14ac:dyDescent="0.25">
      <c r="A17" s="108" t="s">
        <v>254</v>
      </c>
      <c r="B17" s="108" t="s">
        <v>255</v>
      </c>
      <c r="C17" s="109" t="s">
        <v>256</v>
      </c>
      <c r="D17" s="108" t="s">
        <v>8</v>
      </c>
      <c r="E17" s="154">
        <v>0.62</v>
      </c>
      <c r="F17" s="155">
        <v>100</v>
      </c>
      <c r="G17" s="156">
        <f t="shared" si="0"/>
        <v>62</v>
      </c>
    </row>
    <row r="18" spans="1:7" s="157" customFormat="1" x14ac:dyDescent="0.25">
      <c r="A18" s="108"/>
      <c r="B18" s="108" t="s">
        <v>257</v>
      </c>
      <c r="C18" s="109" t="s">
        <v>258</v>
      </c>
      <c r="D18" s="108" t="s">
        <v>8</v>
      </c>
      <c r="E18" s="154">
        <v>0.72</v>
      </c>
      <c r="F18" s="155">
        <v>50</v>
      </c>
      <c r="G18" s="156">
        <f t="shared" si="0"/>
        <v>36</v>
      </c>
    </row>
    <row r="19" spans="1:7" s="157" customFormat="1" ht="15.75" thickBot="1" x14ac:dyDescent="0.3">
      <c r="A19" s="166" t="s">
        <v>259</v>
      </c>
      <c r="B19" s="166" t="s">
        <v>260</v>
      </c>
      <c r="C19" s="167" t="s">
        <v>261</v>
      </c>
      <c r="D19" s="166" t="s">
        <v>8</v>
      </c>
      <c r="E19" s="168">
        <v>0.72</v>
      </c>
      <c r="F19" s="169">
        <v>10</v>
      </c>
      <c r="G19" s="170">
        <f t="shared" si="0"/>
        <v>7.1999999999999993</v>
      </c>
    </row>
    <row r="20" spans="1:7" x14ac:dyDescent="0.25">
      <c r="A20" s="664" t="s">
        <v>56</v>
      </c>
      <c r="B20" s="665"/>
      <c r="C20" s="665"/>
      <c r="D20" s="665"/>
      <c r="E20" s="665"/>
      <c r="F20" s="68" t="s">
        <v>57</v>
      </c>
      <c r="G20" s="35">
        <f>SUM(G3:G19)</f>
        <v>2960.2</v>
      </c>
    </row>
    <row r="21" spans="1:7" ht="15.75" thickBot="1" x14ac:dyDescent="0.3">
      <c r="A21" s="666" t="s">
        <v>56</v>
      </c>
      <c r="B21" s="667"/>
      <c r="C21" s="667"/>
      <c r="D21" s="667"/>
      <c r="E21" s="667"/>
      <c r="F21" s="71" t="s">
        <v>58</v>
      </c>
      <c r="G21" s="37">
        <f>G20*1.2</f>
        <v>3552.24</v>
      </c>
    </row>
    <row r="22" spans="1:7" x14ac:dyDescent="0.25">
      <c r="C22" s="78"/>
    </row>
    <row r="23" spans="1:7" x14ac:dyDescent="0.25">
      <c r="C23" s="78"/>
    </row>
    <row r="24" spans="1:7" x14ac:dyDescent="0.25">
      <c r="C24" s="172"/>
      <c r="G24" s="79"/>
    </row>
    <row r="25" spans="1:7" x14ac:dyDescent="0.25">
      <c r="C25" s="78" t="s">
        <v>262</v>
      </c>
    </row>
    <row r="26" spans="1:7" x14ac:dyDescent="0.25">
      <c r="C26" s="147" t="s">
        <v>60</v>
      </c>
    </row>
    <row r="27" spans="1:7" x14ac:dyDescent="0.25">
      <c r="C27" s="172" t="s">
        <v>61</v>
      </c>
    </row>
    <row r="28" spans="1:7" x14ac:dyDescent="0.25">
      <c r="C28" s="172"/>
    </row>
    <row r="30" spans="1:7" x14ac:dyDescent="0.25">
      <c r="C30" t="s">
        <v>263</v>
      </c>
    </row>
    <row r="31" spans="1:7" ht="18.75" x14ac:dyDescent="0.3">
      <c r="C31" s="82" t="s">
        <v>70</v>
      </c>
    </row>
  </sheetData>
  <mergeCells count="2">
    <mergeCell ref="A20:E20"/>
    <mergeCell ref="A21:E21"/>
  </mergeCells>
  <hyperlinks>
    <hyperlink ref="C26" r:id="rId1"/>
    <hyperlink ref="C27" r:id="rId2"/>
  </hyperlinks>
  <pageMargins left="0.7" right="0.7" top="0.75" bottom="0.75" header="0.3" footer="0.3"/>
  <pageSetup paperSize="9" orientation="portrait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zoomScaleNormal="100" workbookViewId="0">
      <selection activeCell="F6" sqref="F6"/>
    </sheetView>
  </sheetViews>
  <sheetFormatPr defaultColWidth="9.140625" defaultRowHeight="15" x14ac:dyDescent="0.25"/>
  <cols>
    <col min="1" max="1" width="8.5703125" style="105" bestFit="1" customWidth="1"/>
    <col min="2" max="2" width="9.5703125" style="105" customWidth="1"/>
    <col min="3" max="3" width="34.140625" customWidth="1"/>
    <col min="4" max="4" width="5" style="105" bestFit="1" customWidth="1"/>
    <col min="5" max="5" width="11.7109375" style="215" customWidth="1"/>
    <col min="6" max="6" width="9.5703125" style="3" bestFit="1" customWidth="1"/>
    <col min="7" max="7" width="10.7109375" style="171" bestFit="1" customWidth="1"/>
  </cols>
  <sheetData>
    <row r="1" spans="1:7" s="47" customFormat="1" ht="18.75" x14ac:dyDescent="0.3">
      <c r="D1" s="173"/>
      <c r="E1" s="174"/>
      <c r="F1" s="175"/>
      <c r="G1" s="50"/>
    </row>
    <row r="2" spans="1:7" s="152" customFormat="1" ht="71.25" x14ac:dyDescent="0.25">
      <c r="A2" s="51" t="s">
        <v>0</v>
      </c>
      <c r="B2" s="6" t="s">
        <v>0</v>
      </c>
      <c r="C2" s="52" t="s">
        <v>264</v>
      </c>
      <c r="D2" s="51" t="s">
        <v>2</v>
      </c>
      <c r="E2" s="176" t="s">
        <v>3</v>
      </c>
      <c r="F2" s="55" t="s">
        <v>87</v>
      </c>
      <c r="G2" s="177" t="s">
        <v>72</v>
      </c>
    </row>
    <row r="3" spans="1:7" s="66" customFormat="1" x14ac:dyDescent="0.25">
      <c r="A3" s="61"/>
      <c r="B3" s="61"/>
      <c r="C3" s="88" t="s">
        <v>265</v>
      </c>
      <c r="D3" s="61" t="s">
        <v>8</v>
      </c>
      <c r="E3" s="178">
        <v>0.35299999999999998</v>
      </c>
      <c r="F3" s="179">
        <v>100</v>
      </c>
      <c r="G3" s="64">
        <f t="shared" ref="G3:G51" si="0">E3*F3</f>
        <v>35.299999999999997</v>
      </c>
    </row>
    <row r="4" spans="1:7" s="66" customFormat="1" x14ac:dyDescent="0.25">
      <c r="A4" s="61"/>
      <c r="B4" s="61"/>
      <c r="C4" s="92" t="s">
        <v>266</v>
      </c>
      <c r="D4" s="61" t="s">
        <v>8</v>
      </c>
      <c r="E4" s="178">
        <v>0.35299999999999998</v>
      </c>
      <c r="F4" s="179">
        <v>100</v>
      </c>
      <c r="G4" s="64">
        <f t="shared" si="0"/>
        <v>35.299999999999997</v>
      </c>
    </row>
    <row r="5" spans="1:7" s="66" customFormat="1" x14ac:dyDescent="0.25">
      <c r="A5" s="61"/>
      <c r="B5" s="61"/>
      <c r="C5" s="92" t="s">
        <v>267</v>
      </c>
      <c r="D5" s="61" t="s">
        <v>8</v>
      </c>
      <c r="E5" s="178">
        <v>0.35299999999999998</v>
      </c>
      <c r="F5" s="179">
        <v>100</v>
      </c>
      <c r="G5" s="64">
        <f t="shared" si="0"/>
        <v>35.299999999999997</v>
      </c>
    </row>
    <row r="6" spans="1:7" s="66" customFormat="1" x14ac:dyDescent="0.25">
      <c r="A6" s="61"/>
      <c r="B6" s="61"/>
      <c r="C6" s="88" t="s">
        <v>268</v>
      </c>
      <c r="D6" s="61" t="s">
        <v>8</v>
      </c>
      <c r="E6" s="178">
        <v>0.36</v>
      </c>
      <c r="F6" s="179">
        <v>100</v>
      </c>
      <c r="G6" s="64">
        <f t="shared" si="0"/>
        <v>36</v>
      </c>
    </row>
    <row r="7" spans="1:7" s="66" customFormat="1" x14ac:dyDescent="0.25">
      <c r="A7" s="61"/>
      <c r="B7" s="61"/>
      <c r="C7" s="88" t="s">
        <v>269</v>
      </c>
      <c r="D7" s="61" t="s">
        <v>8</v>
      </c>
      <c r="E7" s="178">
        <v>0.36</v>
      </c>
      <c r="F7" s="179">
        <v>100</v>
      </c>
      <c r="G7" s="64">
        <f t="shared" si="0"/>
        <v>36</v>
      </c>
    </row>
    <row r="8" spans="1:7" s="66" customFormat="1" x14ac:dyDescent="0.25">
      <c r="A8" s="61"/>
      <c r="B8" s="61"/>
      <c r="C8" s="88" t="s">
        <v>270</v>
      </c>
      <c r="D8" s="61" t="s">
        <v>8</v>
      </c>
      <c r="E8" s="178">
        <v>0.36</v>
      </c>
      <c r="F8" s="179">
        <v>100</v>
      </c>
      <c r="G8" s="64">
        <f t="shared" si="0"/>
        <v>36</v>
      </c>
    </row>
    <row r="9" spans="1:7" s="66" customFormat="1" x14ac:dyDescent="0.25">
      <c r="A9" s="61"/>
      <c r="B9" s="61"/>
      <c r="C9" s="88" t="s">
        <v>271</v>
      </c>
      <c r="D9" s="61" t="s">
        <v>8</v>
      </c>
      <c r="E9" s="178">
        <v>0.46</v>
      </c>
      <c r="F9" s="179">
        <v>100</v>
      </c>
      <c r="G9" s="64">
        <f t="shared" si="0"/>
        <v>46</v>
      </c>
    </row>
    <row r="10" spans="1:7" s="66" customFormat="1" ht="15.75" thickBot="1" x14ac:dyDescent="0.3">
      <c r="A10" s="123"/>
      <c r="B10" s="123"/>
      <c r="C10" s="180" t="s">
        <v>272</v>
      </c>
      <c r="D10" s="123" t="s">
        <v>8</v>
      </c>
      <c r="E10" s="181">
        <v>0.46</v>
      </c>
      <c r="F10" s="182">
        <v>100</v>
      </c>
      <c r="G10" s="116">
        <f t="shared" si="0"/>
        <v>46</v>
      </c>
    </row>
    <row r="11" spans="1:7" s="66" customFormat="1" x14ac:dyDescent="0.25">
      <c r="A11" s="89"/>
      <c r="B11" s="19" t="s">
        <v>273</v>
      </c>
      <c r="C11" s="20" t="s">
        <v>274</v>
      </c>
      <c r="D11" s="19" t="s">
        <v>8</v>
      </c>
      <c r="E11" s="183">
        <v>0.41699999999999998</v>
      </c>
      <c r="F11" s="179">
        <v>300</v>
      </c>
      <c r="G11" s="64">
        <f t="shared" si="0"/>
        <v>125.1</v>
      </c>
    </row>
    <row r="12" spans="1:7" s="66" customFormat="1" x14ac:dyDescent="0.25">
      <c r="A12" s="184"/>
      <c r="B12" s="19" t="s">
        <v>275</v>
      </c>
      <c r="C12" s="20" t="s">
        <v>276</v>
      </c>
      <c r="D12" s="19" t="s">
        <v>8</v>
      </c>
      <c r="E12" s="183">
        <v>0.41699999999999998</v>
      </c>
      <c r="F12" s="21">
        <v>250</v>
      </c>
      <c r="G12" s="64">
        <f t="shared" si="0"/>
        <v>104.25</v>
      </c>
    </row>
    <row r="13" spans="1:7" s="66" customFormat="1" x14ac:dyDescent="0.25">
      <c r="A13" s="184"/>
      <c r="B13" s="19" t="s">
        <v>277</v>
      </c>
      <c r="C13" s="20" t="s">
        <v>278</v>
      </c>
      <c r="D13" s="19" t="s">
        <v>8</v>
      </c>
      <c r="E13" s="183">
        <v>0.41699999999999998</v>
      </c>
      <c r="F13" s="21">
        <v>250</v>
      </c>
      <c r="G13" s="64">
        <f t="shared" si="0"/>
        <v>104.25</v>
      </c>
    </row>
    <row r="14" spans="1:7" s="66" customFormat="1" x14ac:dyDescent="0.25">
      <c r="A14" s="184"/>
      <c r="B14" s="13" t="s">
        <v>279</v>
      </c>
      <c r="C14" s="14" t="s">
        <v>280</v>
      </c>
      <c r="D14" s="13" t="s">
        <v>8</v>
      </c>
      <c r="E14" s="185">
        <v>0.51</v>
      </c>
      <c r="F14" s="186">
        <v>550</v>
      </c>
      <c r="G14" s="121">
        <f t="shared" si="0"/>
        <v>280.5</v>
      </c>
    </row>
    <row r="15" spans="1:7" s="66" customFormat="1" x14ac:dyDescent="0.25">
      <c r="A15" s="184"/>
      <c r="B15" s="19" t="s">
        <v>281</v>
      </c>
      <c r="C15" s="20" t="s">
        <v>282</v>
      </c>
      <c r="D15" s="19" t="s">
        <v>8</v>
      </c>
      <c r="E15" s="178">
        <v>0.51</v>
      </c>
      <c r="F15" s="184">
        <v>600</v>
      </c>
      <c r="G15" s="64">
        <f t="shared" si="0"/>
        <v>306</v>
      </c>
    </row>
    <row r="16" spans="1:7" s="66" customFormat="1" x14ac:dyDescent="0.25">
      <c r="A16" s="89"/>
      <c r="B16" s="19" t="s">
        <v>283</v>
      </c>
      <c r="C16" s="20" t="s">
        <v>284</v>
      </c>
      <c r="D16" s="19" t="s">
        <v>8</v>
      </c>
      <c r="E16" s="178">
        <v>0.51</v>
      </c>
      <c r="F16" s="179">
        <v>100</v>
      </c>
      <c r="G16" s="64">
        <f t="shared" si="0"/>
        <v>51</v>
      </c>
    </row>
    <row r="17" spans="1:7" s="66" customFormat="1" x14ac:dyDescent="0.25">
      <c r="A17" s="89"/>
      <c r="B17" s="89"/>
      <c r="C17" s="88" t="s">
        <v>285</v>
      </c>
      <c r="D17" s="89" t="s">
        <v>91</v>
      </c>
      <c r="E17" s="178">
        <v>0.46800000000000003</v>
      </c>
      <c r="F17" s="179">
        <v>10</v>
      </c>
      <c r="G17" s="64">
        <f t="shared" si="0"/>
        <v>4.6800000000000006</v>
      </c>
    </row>
    <row r="18" spans="1:7" s="66" customFormat="1" x14ac:dyDescent="0.25">
      <c r="A18" s="99"/>
      <c r="B18" s="99"/>
      <c r="C18" s="101" t="s">
        <v>286</v>
      </c>
      <c r="D18" s="99" t="s">
        <v>91</v>
      </c>
      <c r="E18" s="187">
        <v>0.46800000000000003</v>
      </c>
      <c r="F18" s="188">
        <v>10</v>
      </c>
      <c r="G18" s="67">
        <f t="shared" si="0"/>
        <v>4.6800000000000006</v>
      </c>
    </row>
    <row r="19" spans="1:7" s="66" customFormat="1" x14ac:dyDescent="0.25">
      <c r="A19" s="89"/>
      <c r="B19" s="19" t="s">
        <v>287</v>
      </c>
      <c r="C19" s="88" t="s">
        <v>288</v>
      </c>
      <c r="D19" s="89" t="s">
        <v>91</v>
      </c>
      <c r="E19" s="178">
        <v>0.60299999999999998</v>
      </c>
      <c r="F19" s="179">
        <v>10</v>
      </c>
      <c r="G19" s="64">
        <f t="shared" si="0"/>
        <v>6.0299999999999994</v>
      </c>
    </row>
    <row r="20" spans="1:7" s="66" customFormat="1" ht="15.75" thickBot="1" x14ac:dyDescent="0.3">
      <c r="A20" s="189"/>
      <c r="B20" s="189"/>
      <c r="C20" s="180" t="s">
        <v>289</v>
      </c>
      <c r="D20" s="189" t="s">
        <v>91</v>
      </c>
      <c r="E20" s="181">
        <v>0.60299999999999998</v>
      </c>
      <c r="F20" s="182">
        <v>10</v>
      </c>
      <c r="G20" s="116">
        <f t="shared" si="0"/>
        <v>6.0299999999999994</v>
      </c>
    </row>
    <row r="21" spans="1:7" s="66" customFormat="1" x14ac:dyDescent="0.25">
      <c r="A21" s="89"/>
      <c r="B21" s="89"/>
      <c r="C21" s="88" t="s">
        <v>290</v>
      </c>
      <c r="D21" s="19" t="s">
        <v>8</v>
      </c>
      <c r="E21" s="178">
        <v>0.35199999999999998</v>
      </c>
      <c r="F21" s="179">
        <v>10</v>
      </c>
      <c r="G21" s="64">
        <f t="shared" si="0"/>
        <v>3.5199999999999996</v>
      </c>
    </row>
    <row r="22" spans="1:7" s="66" customFormat="1" x14ac:dyDescent="0.25">
      <c r="A22" s="19"/>
      <c r="B22" s="19" t="s">
        <v>291</v>
      </c>
      <c r="C22" s="20" t="s">
        <v>292</v>
      </c>
      <c r="D22" s="19" t="s">
        <v>8</v>
      </c>
      <c r="E22" s="178">
        <v>0.35199999999999998</v>
      </c>
      <c r="F22" s="179">
        <v>20</v>
      </c>
      <c r="G22" s="64">
        <f t="shared" si="0"/>
        <v>7.0399999999999991</v>
      </c>
    </row>
    <row r="23" spans="1:7" s="66" customFormat="1" x14ac:dyDescent="0.25">
      <c r="A23" s="19" t="s">
        <v>293</v>
      </c>
      <c r="B23" s="19" t="s">
        <v>294</v>
      </c>
      <c r="C23" s="20" t="s">
        <v>295</v>
      </c>
      <c r="D23" s="19" t="s">
        <v>8</v>
      </c>
      <c r="E23" s="178">
        <v>0.35199999999999998</v>
      </c>
      <c r="F23" s="179">
        <v>10</v>
      </c>
      <c r="G23" s="64">
        <f t="shared" si="0"/>
        <v>3.5199999999999996</v>
      </c>
    </row>
    <row r="24" spans="1:7" s="66" customFormat="1" x14ac:dyDescent="0.25">
      <c r="A24" s="190"/>
      <c r="B24" s="190"/>
      <c r="C24" s="191" t="s">
        <v>296</v>
      </c>
      <c r="D24" s="13" t="s">
        <v>8</v>
      </c>
      <c r="E24" s="185">
        <v>0.41699999999999998</v>
      </c>
      <c r="F24" s="192">
        <v>10</v>
      </c>
      <c r="G24" s="121">
        <f t="shared" si="0"/>
        <v>4.17</v>
      </c>
    </row>
    <row r="25" spans="1:7" s="66" customFormat="1" x14ac:dyDescent="0.25">
      <c r="A25" s="89"/>
      <c r="B25" s="19" t="s">
        <v>297</v>
      </c>
      <c r="C25" s="20" t="s">
        <v>298</v>
      </c>
      <c r="D25" s="19" t="s">
        <v>8</v>
      </c>
      <c r="E25" s="178">
        <v>0.41699999999999998</v>
      </c>
      <c r="F25" s="179">
        <v>150</v>
      </c>
      <c r="G25" s="64">
        <f t="shared" si="0"/>
        <v>62.55</v>
      </c>
    </row>
    <row r="26" spans="1:7" s="66" customFormat="1" x14ac:dyDescent="0.25">
      <c r="A26" s="89"/>
      <c r="B26" s="19" t="s">
        <v>299</v>
      </c>
      <c r="C26" s="20" t="s">
        <v>300</v>
      </c>
      <c r="D26" s="19" t="s">
        <v>8</v>
      </c>
      <c r="E26" s="178">
        <v>0.41699999999999998</v>
      </c>
      <c r="F26" s="179">
        <v>50</v>
      </c>
      <c r="G26" s="64">
        <f t="shared" si="0"/>
        <v>20.849999999999998</v>
      </c>
    </row>
    <row r="27" spans="1:7" s="66" customFormat="1" x14ac:dyDescent="0.25">
      <c r="A27" s="89"/>
      <c r="B27" s="89"/>
      <c r="C27" s="88" t="s">
        <v>301</v>
      </c>
      <c r="D27" s="19" t="s">
        <v>8</v>
      </c>
      <c r="E27" s="178">
        <v>0.39200000000000002</v>
      </c>
      <c r="F27" s="179">
        <v>10</v>
      </c>
      <c r="G27" s="64">
        <f t="shared" si="0"/>
        <v>3.92</v>
      </c>
    </row>
    <row r="28" spans="1:7" s="66" customFormat="1" ht="15.75" thickBot="1" x14ac:dyDescent="0.3">
      <c r="A28" s="189"/>
      <c r="B28" s="189"/>
      <c r="C28" s="180" t="s">
        <v>302</v>
      </c>
      <c r="D28" s="22" t="s">
        <v>8</v>
      </c>
      <c r="E28" s="181">
        <v>0.39200000000000002</v>
      </c>
      <c r="F28" s="182">
        <v>10</v>
      </c>
      <c r="G28" s="116">
        <f t="shared" si="0"/>
        <v>3.92</v>
      </c>
    </row>
    <row r="29" spans="1:7" s="157" customFormat="1" x14ac:dyDescent="0.25">
      <c r="A29" s="117"/>
      <c r="B29" s="193">
        <v>300401</v>
      </c>
      <c r="C29" s="194" t="s">
        <v>303</v>
      </c>
      <c r="D29" s="117" t="s">
        <v>8</v>
      </c>
      <c r="E29" s="195">
        <v>0.45900000000000002</v>
      </c>
      <c r="F29" s="196">
        <v>10</v>
      </c>
      <c r="G29" s="121">
        <f t="shared" si="0"/>
        <v>4.59</v>
      </c>
    </row>
    <row r="30" spans="1:7" s="66" customFormat="1" x14ac:dyDescent="0.25">
      <c r="A30" s="117"/>
      <c r="B30" s="193">
        <v>300402</v>
      </c>
      <c r="C30" s="60" t="s">
        <v>304</v>
      </c>
      <c r="D30" s="61" t="s">
        <v>8</v>
      </c>
      <c r="E30" s="197">
        <v>0.45900000000000002</v>
      </c>
      <c r="F30" s="198">
        <v>10</v>
      </c>
      <c r="G30" s="64">
        <f t="shared" si="0"/>
        <v>4.59</v>
      </c>
    </row>
    <row r="31" spans="1:7" s="157" customFormat="1" x14ac:dyDescent="0.25">
      <c r="A31" s="61"/>
      <c r="B31" s="193">
        <v>300403</v>
      </c>
      <c r="C31" s="60" t="s">
        <v>305</v>
      </c>
      <c r="D31" s="61" t="s">
        <v>8</v>
      </c>
      <c r="E31" s="197">
        <v>0.45900000000000002</v>
      </c>
      <c r="F31" s="198">
        <v>20</v>
      </c>
      <c r="G31" s="64">
        <f t="shared" si="0"/>
        <v>9.18</v>
      </c>
    </row>
    <row r="32" spans="1:7" s="66" customFormat="1" x14ac:dyDescent="0.25">
      <c r="A32" s="61"/>
      <c r="B32" s="61" t="s">
        <v>306</v>
      </c>
      <c r="C32" s="60" t="s">
        <v>307</v>
      </c>
      <c r="D32" s="61" t="s">
        <v>8</v>
      </c>
      <c r="E32" s="197">
        <v>0.63</v>
      </c>
      <c r="F32" s="198">
        <v>350</v>
      </c>
      <c r="G32" s="64">
        <f t="shared" si="0"/>
        <v>220.5</v>
      </c>
    </row>
    <row r="33" spans="1:7" s="157" customFormat="1" x14ac:dyDescent="0.25">
      <c r="A33" s="61"/>
      <c r="B33" s="61" t="s">
        <v>308</v>
      </c>
      <c r="C33" s="60" t="s">
        <v>309</v>
      </c>
      <c r="D33" s="61" t="s">
        <v>8</v>
      </c>
      <c r="E33" s="197">
        <v>0.63</v>
      </c>
      <c r="F33" s="198">
        <v>300</v>
      </c>
      <c r="G33" s="64">
        <f t="shared" si="0"/>
        <v>189</v>
      </c>
    </row>
    <row r="34" spans="1:7" s="157" customFormat="1" x14ac:dyDescent="0.25">
      <c r="A34" s="61"/>
      <c r="B34" s="61" t="s">
        <v>310</v>
      </c>
      <c r="C34" s="60" t="s">
        <v>311</v>
      </c>
      <c r="D34" s="61" t="s">
        <v>8</v>
      </c>
      <c r="E34" s="197">
        <v>0.63</v>
      </c>
      <c r="F34" s="198">
        <v>700</v>
      </c>
      <c r="G34" s="64">
        <f t="shared" si="0"/>
        <v>441</v>
      </c>
    </row>
    <row r="35" spans="1:7" s="66" customFormat="1" x14ac:dyDescent="0.25">
      <c r="A35" s="117"/>
      <c r="B35" s="117" t="s">
        <v>312</v>
      </c>
      <c r="C35" s="60" t="s">
        <v>313</v>
      </c>
      <c r="D35" s="61" t="s">
        <v>8</v>
      </c>
      <c r="E35" s="197">
        <v>1.0069999999999999</v>
      </c>
      <c r="F35" s="198">
        <v>20</v>
      </c>
      <c r="G35" s="64">
        <f t="shared" si="0"/>
        <v>20.139999999999997</v>
      </c>
    </row>
    <row r="36" spans="1:7" s="157" customFormat="1" x14ac:dyDescent="0.25">
      <c r="A36" s="61"/>
      <c r="B36" s="61" t="s">
        <v>314</v>
      </c>
      <c r="C36" s="60" t="s">
        <v>315</v>
      </c>
      <c r="D36" s="61" t="s">
        <v>8</v>
      </c>
      <c r="E36" s="197">
        <v>1.0069999999999999</v>
      </c>
      <c r="F36" s="198">
        <v>10</v>
      </c>
      <c r="G36" s="64">
        <f t="shared" si="0"/>
        <v>10.069999999999999</v>
      </c>
    </row>
    <row r="37" spans="1:7" s="157" customFormat="1" ht="15.75" thickBot="1" x14ac:dyDescent="0.3">
      <c r="A37" s="123"/>
      <c r="B37" s="123" t="s">
        <v>316</v>
      </c>
      <c r="C37" s="124" t="s">
        <v>317</v>
      </c>
      <c r="D37" s="123" t="s">
        <v>8</v>
      </c>
      <c r="E37" s="199">
        <v>1.0069999999999999</v>
      </c>
      <c r="F37" s="200">
        <v>150</v>
      </c>
      <c r="G37" s="116">
        <f t="shared" si="0"/>
        <v>151.04999999999998</v>
      </c>
    </row>
    <row r="38" spans="1:7" s="157" customFormat="1" ht="15.75" thickBot="1" x14ac:dyDescent="0.3">
      <c r="A38" s="117"/>
      <c r="B38" s="117" t="s">
        <v>318</v>
      </c>
      <c r="C38" s="118" t="s">
        <v>319</v>
      </c>
      <c r="D38" s="117" t="s">
        <v>8</v>
      </c>
      <c r="E38" s="201">
        <v>0.48799999999999999</v>
      </c>
      <c r="F38" s="202">
        <v>150</v>
      </c>
      <c r="G38" s="121">
        <f t="shared" si="0"/>
        <v>73.2</v>
      </c>
    </row>
    <row r="39" spans="1:7" s="157" customFormat="1" x14ac:dyDescent="0.25">
      <c r="A39" s="203"/>
      <c r="B39" s="117" t="s">
        <v>320</v>
      </c>
      <c r="C39" s="118" t="s">
        <v>321</v>
      </c>
      <c r="D39" s="117" t="s">
        <v>8</v>
      </c>
      <c r="E39" s="201">
        <v>0.48799999999999999</v>
      </c>
      <c r="F39" s="202">
        <v>450</v>
      </c>
      <c r="G39" s="121">
        <f t="shared" si="0"/>
        <v>219.6</v>
      </c>
    </row>
    <row r="40" spans="1:7" s="157" customFormat="1" x14ac:dyDescent="0.25">
      <c r="A40" s="61"/>
      <c r="B40" s="59">
        <v>301146</v>
      </c>
      <c r="C40" s="60" t="s">
        <v>322</v>
      </c>
      <c r="D40" s="61" t="s">
        <v>8</v>
      </c>
      <c r="E40" s="197">
        <v>0.48799999999999999</v>
      </c>
      <c r="F40" s="198">
        <v>200</v>
      </c>
      <c r="G40" s="64">
        <f t="shared" si="0"/>
        <v>97.6</v>
      </c>
    </row>
    <row r="41" spans="1:7" s="157" customFormat="1" x14ac:dyDescent="0.25">
      <c r="A41" s="61"/>
      <c r="B41" s="59">
        <v>300192</v>
      </c>
      <c r="C41" s="60" t="s">
        <v>323</v>
      </c>
      <c r="D41" s="61" t="s">
        <v>8</v>
      </c>
      <c r="E41" s="197">
        <v>0.48799999999999999</v>
      </c>
      <c r="F41" s="198">
        <v>350</v>
      </c>
      <c r="G41" s="64">
        <f t="shared" si="0"/>
        <v>170.79999999999998</v>
      </c>
    </row>
    <row r="42" spans="1:7" s="157" customFormat="1" x14ac:dyDescent="0.25">
      <c r="A42" s="117"/>
      <c r="B42" s="117" t="s">
        <v>324</v>
      </c>
      <c r="C42" s="60" t="s">
        <v>325</v>
      </c>
      <c r="D42" s="61" t="s">
        <v>8</v>
      </c>
      <c r="E42" s="197">
        <v>0.60799999999999998</v>
      </c>
      <c r="F42" s="198">
        <v>100</v>
      </c>
      <c r="G42" s="64">
        <f t="shared" si="0"/>
        <v>60.8</v>
      </c>
    </row>
    <row r="43" spans="1:7" s="157" customFormat="1" x14ac:dyDescent="0.25">
      <c r="A43" s="61"/>
      <c r="B43" s="61" t="s">
        <v>326</v>
      </c>
      <c r="C43" s="60" t="s">
        <v>327</v>
      </c>
      <c r="D43" s="61" t="s">
        <v>8</v>
      </c>
      <c r="E43" s="197">
        <v>0.60799999999999998</v>
      </c>
      <c r="F43" s="198">
        <v>150</v>
      </c>
      <c r="G43" s="64">
        <f t="shared" si="0"/>
        <v>91.2</v>
      </c>
    </row>
    <row r="44" spans="1:7" s="157" customFormat="1" x14ac:dyDescent="0.25">
      <c r="A44" s="61"/>
      <c r="B44" s="59">
        <v>301147</v>
      </c>
      <c r="C44" s="60" t="s">
        <v>328</v>
      </c>
      <c r="D44" s="61" t="s">
        <v>8</v>
      </c>
      <c r="E44" s="197">
        <v>0.60799999999999998</v>
      </c>
      <c r="F44" s="198">
        <v>10</v>
      </c>
      <c r="G44" s="64">
        <f t="shared" si="0"/>
        <v>6.08</v>
      </c>
    </row>
    <row r="45" spans="1:7" s="157" customFormat="1" ht="15.75" thickBot="1" x14ac:dyDescent="0.3">
      <c r="A45" s="123"/>
      <c r="B45" s="123" t="s">
        <v>329</v>
      </c>
      <c r="C45" s="124" t="s">
        <v>330</v>
      </c>
      <c r="D45" s="123" t="s">
        <v>8</v>
      </c>
      <c r="E45" s="199">
        <v>0.34200000000000003</v>
      </c>
      <c r="F45" s="200">
        <v>200</v>
      </c>
      <c r="G45" s="116">
        <f t="shared" si="0"/>
        <v>68.400000000000006</v>
      </c>
    </row>
    <row r="46" spans="1:7" s="157" customFormat="1" ht="15.75" thickBot="1" x14ac:dyDescent="0.3">
      <c r="A46" s="137"/>
      <c r="B46" s="132"/>
      <c r="C46" s="204" t="s">
        <v>331</v>
      </c>
      <c r="D46" s="205" t="s">
        <v>91</v>
      </c>
      <c r="E46" s="206">
        <v>0.51800000000000002</v>
      </c>
      <c r="F46" s="207">
        <v>50</v>
      </c>
      <c r="G46" s="136">
        <f t="shared" si="0"/>
        <v>25.900000000000002</v>
      </c>
    </row>
    <row r="47" spans="1:7" s="157" customFormat="1" x14ac:dyDescent="0.25">
      <c r="A47" s="117"/>
      <c r="B47" s="117"/>
      <c r="C47" s="208" t="s">
        <v>332</v>
      </c>
      <c r="D47" s="190" t="s">
        <v>91</v>
      </c>
      <c r="E47" s="185">
        <v>0.51800000000000002</v>
      </c>
      <c r="F47" s="192">
        <v>50</v>
      </c>
      <c r="G47" s="121">
        <f t="shared" si="0"/>
        <v>25.900000000000002</v>
      </c>
    </row>
    <row r="48" spans="1:7" s="157" customFormat="1" x14ac:dyDescent="0.25">
      <c r="A48" s="61"/>
      <c r="B48" s="61"/>
      <c r="C48" s="88" t="s">
        <v>333</v>
      </c>
      <c r="D48" s="89" t="s">
        <v>91</v>
      </c>
      <c r="E48" s="178">
        <v>0.51800000000000002</v>
      </c>
      <c r="F48" s="179">
        <v>100</v>
      </c>
      <c r="G48" s="64">
        <f t="shared" si="0"/>
        <v>51.800000000000004</v>
      </c>
    </row>
    <row r="49" spans="1:9" s="157" customFormat="1" ht="15.75" thickBot="1" x14ac:dyDescent="0.3">
      <c r="A49" s="123"/>
      <c r="B49" s="123"/>
      <c r="C49" s="180" t="s">
        <v>334</v>
      </c>
      <c r="D49" s="189" t="s">
        <v>91</v>
      </c>
      <c r="E49" s="181">
        <v>0.51800000000000002</v>
      </c>
      <c r="F49" s="182">
        <v>50</v>
      </c>
      <c r="G49" s="116">
        <f t="shared" si="0"/>
        <v>25.900000000000002</v>
      </c>
    </row>
    <row r="50" spans="1:9" s="157" customFormat="1" x14ac:dyDescent="0.25">
      <c r="A50" s="209">
        <v>220241</v>
      </c>
      <c r="B50" s="117" t="s">
        <v>335</v>
      </c>
      <c r="C50" s="118" t="s">
        <v>336</v>
      </c>
      <c r="D50" s="209" t="s">
        <v>8</v>
      </c>
      <c r="E50" s="201">
        <v>0.23699999999999999</v>
      </c>
      <c r="F50" s="210">
        <v>100</v>
      </c>
      <c r="G50" s="121">
        <f t="shared" si="0"/>
        <v>23.7</v>
      </c>
    </row>
    <row r="51" spans="1:9" s="157" customFormat="1" x14ac:dyDescent="0.25">
      <c r="A51" s="59">
        <v>220242</v>
      </c>
      <c r="B51" s="117" t="s">
        <v>337</v>
      </c>
      <c r="C51" s="118" t="s">
        <v>338</v>
      </c>
      <c r="D51" s="59" t="s">
        <v>8</v>
      </c>
      <c r="E51" s="201">
        <v>0.23699999999999999</v>
      </c>
      <c r="F51" s="210">
        <v>150</v>
      </c>
      <c r="G51" s="64">
        <f t="shared" si="0"/>
        <v>35.549999999999997</v>
      </c>
    </row>
    <row r="52" spans="1:9" s="157" customFormat="1" x14ac:dyDescent="0.25">
      <c r="A52" s="59">
        <v>220251</v>
      </c>
      <c r="B52" s="117" t="s">
        <v>339</v>
      </c>
      <c r="C52" s="118" t="s">
        <v>340</v>
      </c>
      <c r="D52" s="59" t="s">
        <v>8</v>
      </c>
      <c r="E52" s="201">
        <v>0.23699999999999999</v>
      </c>
      <c r="F52" s="210">
        <v>30</v>
      </c>
      <c r="G52" s="64">
        <f t="shared" ref="G52:G58" si="1">F52*E52</f>
        <v>7.1099999999999994</v>
      </c>
    </row>
    <row r="53" spans="1:9" s="157" customFormat="1" x14ac:dyDescent="0.25">
      <c r="A53" s="59">
        <v>220719</v>
      </c>
      <c r="B53" s="117" t="s">
        <v>341</v>
      </c>
      <c r="C53" s="118" t="s">
        <v>342</v>
      </c>
      <c r="D53" s="59" t="s">
        <v>8</v>
      </c>
      <c r="E53" s="201">
        <v>0.23699999999999999</v>
      </c>
      <c r="F53" s="210">
        <v>150</v>
      </c>
      <c r="G53" s="64">
        <f t="shared" si="1"/>
        <v>35.549999999999997</v>
      </c>
    </row>
    <row r="54" spans="1:9" s="157" customFormat="1" x14ac:dyDescent="0.25">
      <c r="A54" s="59">
        <v>220724</v>
      </c>
      <c r="B54" s="117" t="s">
        <v>343</v>
      </c>
      <c r="C54" s="118" t="s">
        <v>344</v>
      </c>
      <c r="D54" s="59" t="s">
        <v>8</v>
      </c>
      <c r="E54" s="201">
        <v>0.58699999999999997</v>
      </c>
      <c r="F54" s="210">
        <v>20</v>
      </c>
      <c r="G54" s="64">
        <f t="shared" si="1"/>
        <v>11.739999999999998</v>
      </c>
    </row>
    <row r="55" spans="1:9" s="157" customFormat="1" x14ac:dyDescent="0.25">
      <c r="A55" s="59">
        <v>220725</v>
      </c>
      <c r="B55" s="117" t="s">
        <v>345</v>
      </c>
      <c r="C55" s="118" t="s">
        <v>346</v>
      </c>
      <c r="D55" s="59" t="s">
        <v>8</v>
      </c>
      <c r="E55" s="201">
        <v>0.58699999999999997</v>
      </c>
      <c r="F55" s="210">
        <v>50</v>
      </c>
      <c r="G55" s="64">
        <f t="shared" si="1"/>
        <v>29.349999999999998</v>
      </c>
    </row>
    <row r="56" spans="1:9" s="157" customFormat="1" x14ac:dyDescent="0.25">
      <c r="A56" s="59">
        <v>220728</v>
      </c>
      <c r="B56" s="117" t="s">
        <v>347</v>
      </c>
      <c r="C56" s="118" t="s">
        <v>348</v>
      </c>
      <c r="D56" s="59" t="s">
        <v>8</v>
      </c>
      <c r="E56" s="201">
        <v>1.07</v>
      </c>
      <c r="F56" s="210">
        <v>15</v>
      </c>
      <c r="G56" s="64">
        <f t="shared" si="1"/>
        <v>16.05</v>
      </c>
      <c r="I56" s="157" t="s">
        <v>39</v>
      </c>
    </row>
    <row r="57" spans="1:9" s="157" customFormat="1" x14ac:dyDescent="0.25">
      <c r="A57" s="59">
        <v>220731</v>
      </c>
      <c r="B57" s="117" t="s">
        <v>349</v>
      </c>
      <c r="C57" s="118" t="s">
        <v>350</v>
      </c>
      <c r="D57" s="59" t="s">
        <v>8</v>
      </c>
      <c r="E57" s="201">
        <v>1.008</v>
      </c>
      <c r="F57" s="210">
        <v>15</v>
      </c>
      <c r="G57" s="64">
        <f t="shared" si="1"/>
        <v>15.120000000000001</v>
      </c>
    </row>
    <row r="58" spans="1:9" s="157" customFormat="1" ht="15.75" thickBot="1" x14ac:dyDescent="0.3">
      <c r="A58" s="59">
        <v>220762</v>
      </c>
      <c r="B58" s="193">
        <v>301156</v>
      </c>
      <c r="C58" s="211" t="s">
        <v>351</v>
      </c>
      <c r="D58" s="59" t="s">
        <v>8</v>
      </c>
      <c r="E58" s="212">
        <v>1.008</v>
      </c>
      <c r="F58" s="210">
        <v>15</v>
      </c>
      <c r="G58" s="64">
        <f t="shared" si="1"/>
        <v>15.120000000000001</v>
      </c>
    </row>
    <row r="59" spans="1:9" x14ac:dyDescent="0.25">
      <c r="A59" s="664" t="s">
        <v>56</v>
      </c>
      <c r="B59" s="665"/>
      <c r="C59" s="665"/>
      <c r="D59" s="665"/>
      <c r="E59" s="665"/>
      <c r="F59" s="213" t="s">
        <v>57</v>
      </c>
      <c r="G59" s="35">
        <f>SUM(G3:G58)</f>
        <v>3564.5000000000005</v>
      </c>
    </row>
    <row r="60" spans="1:9" ht="15.75" thickBot="1" x14ac:dyDescent="0.3">
      <c r="A60" s="666" t="s">
        <v>56</v>
      </c>
      <c r="B60" s="667"/>
      <c r="C60" s="667"/>
      <c r="D60" s="667"/>
      <c r="E60" s="667"/>
      <c r="F60" s="214" t="s">
        <v>58</v>
      </c>
      <c r="G60" s="37">
        <f>G59*1.2</f>
        <v>4277.4000000000005</v>
      </c>
    </row>
    <row r="61" spans="1:9" x14ac:dyDescent="0.25">
      <c r="C61" s="78"/>
      <c r="G61" s="216"/>
    </row>
    <row r="62" spans="1:9" x14ac:dyDescent="0.25">
      <c r="C62" s="78" t="s">
        <v>66</v>
      </c>
    </row>
    <row r="63" spans="1:9" x14ac:dyDescent="0.25">
      <c r="C63" s="217" t="s">
        <v>67</v>
      </c>
    </row>
    <row r="64" spans="1:9" x14ac:dyDescent="0.25">
      <c r="C64" s="217" t="s">
        <v>68</v>
      </c>
    </row>
    <row r="65" spans="3:3" x14ac:dyDescent="0.25">
      <c r="C65" t="s">
        <v>352</v>
      </c>
    </row>
    <row r="67" spans="3:3" x14ac:dyDescent="0.25">
      <c r="C67" t="s">
        <v>102</v>
      </c>
    </row>
    <row r="68" spans="3:3" ht="18.75" x14ac:dyDescent="0.3">
      <c r="C68" s="82" t="s">
        <v>70</v>
      </c>
    </row>
    <row r="69" spans="3:3" x14ac:dyDescent="0.25">
      <c r="C69" s="78"/>
    </row>
    <row r="70" spans="3:3" x14ac:dyDescent="0.25">
      <c r="C70" s="78"/>
    </row>
  </sheetData>
  <mergeCells count="2">
    <mergeCell ref="A59:E59"/>
    <mergeCell ref="A60:E60"/>
  </mergeCells>
  <hyperlinks>
    <hyperlink ref="C63" r:id="rId1" display="mailto:branislav.rapavy@pepsico.com"/>
    <hyperlink ref="C64" r:id="rId2" display="mailto:radovan.kovacik@pepsico.com"/>
  </hyperlinks>
  <pageMargins left="0.7" right="0.7" top="0.75" bottom="0.75" header="0.3" footer="0.3"/>
  <pageSetup paperSize="9" scale="69" orientation="portrait" verticalDpi="0" r:id="rId3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7" zoomScaleNormal="100" workbookViewId="0">
      <selection activeCell="C13" sqref="C13"/>
    </sheetView>
  </sheetViews>
  <sheetFormatPr defaultRowHeight="15" x14ac:dyDescent="0.25"/>
  <cols>
    <col min="1" max="1" width="9.7109375" style="105" customWidth="1"/>
    <col min="2" max="2" width="46" customWidth="1"/>
    <col min="3" max="3" width="5.85546875" customWidth="1"/>
    <col min="4" max="4" width="11.42578125" style="235" customWidth="1"/>
    <col min="5" max="5" width="9.5703125" bestFit="1" customWidth="1"/>
    <col min="6" max="6" width="10.5703125" customWidth="1"/>
    <col min="7" max="7" width="11.42578125" bestFit="1" customWidth="1"/>
  </cols>
  <sheetData>
    <row r="1" spans="1:6" s="47" customFormat="1" ht="18.75" x14ac:dyDescent="0.3">
      <c r="D1" s="218"/>
    </row>
    <row r="2" spans="1:6" s="152" customFormat="1" ht="56.25" x14ac:dyDescent="0.25">
      <c r="A2" s="51" t="s">
        <v>0</v>
      </c>
      <c r="B2" s="52" t="s">
        <v>353</v>
      </c>
      <c r="C2" s="51" t="s">
        <v>2</v>
      </c>
      <c r="D2" s="85" t="s">
        <v>3</v>
      </c>
      <c r="E2" s="55" t="s">
        <v>87</v>
      </c>
      <c r="F2" s="56" t="s">
        <v>72</v>
      </c>
    </row>
    <row r="3" spans="1:6" s="157" customFormat="1" ht="15.75" thickBot="1" x14ac:dyDescent="0.3">
      <c r="A3" s="219">
        <v>300097</v>
      </c>
      <c r="B3" s="124" t="s">
        <v>354</v>
      </c>
      <c r="C3" s="123" t="s">
        <v>8</v>
      </c>
      <c r="D3" s="114">
        <v>0.41</v>
      </c>
      <c r="E3" s="220">
        <v>120</v>
      </c>
      <c r="F3" s="116">
        <f t="shared" ref="F3:F36" si="0">D3*E3</f>
        <v>49.199999999999996</v>
      </c>
    </row>
    <row r="4" spans="1:6" s="157" customFormat="1" x14ac:dyDescent="0.25">
      <c r="A4" s="221">
        <v>300983</v>
      </c>
      <c r="B4" s="222" t="s">
        <v>355</v>
      </c>
      <c r="C4" s="61" t="s">
        <v>8</v>
      </c>
      <c r="D4" s="223">
        <v>0.78</v>
      </c>
      <c r="E4" s="224">
        <v>50</v>
      </c>
      <c r="F4" s="121">
        <f t="shared" si="0"/>
        <v>39</v>
      </c>
    </row>
    <row r="5" spans="1:6" s="157" customFormat="1" x14ac:dyDescent="0.25">
      <c r="A5" s="225">
        <v>300973</v>
      </c>
      <c r="B5" s="226" t="s">
        <v>356</v>
      </c>
      <c r="C5" s="61" t="s">
        <v>8</v>
      </c>
      <c r="D5" s="110">
        <v>0.78</v>
      </c>
      <c r="E5" s="63">
        <v>80</v>
      </c>
      <c r="F5" s="64">
        <f t="shared" si="0"/>
        <v>62.400000000000006</v>
      </c>
    </row>
    <row r="6" spans="1:6" s="157" customFormat="1" ht="15.75" thickBot="1" x14ac:dyDescent="0.3">
      <c r="A6" s="219">
        <v>300984</v>
      </c>
      <c r="B6" s="227" t="s">
        <v>357</v>
      </c>
      <c r="C6" s="123" t="s">
        <v>8</v>
      </c>
      <c r="D6" s="114">
        <v>0.78</v>
      </c>
      <c r="E6" s="220">
        <v>40</v>
      </c>
      <c r="F6" s="116">
        <f t="shared" si="0"/>
        <v>31.200000000000003</v>
      </c>
    </row>
    <row r="7" spans="1:6" s="157" customFormat="1" x14ac:dyDescent="0.25">
      <c r="A7" s="228"/>
      <c r="B7" s="229" t="s">
        <v>358</v>
      </c>
      <c r="C7" s="117" t="s">
        <v>8</v>
      </c>
      <c r="D7" s="119">
        <v>0.7</v>
      </c>
      <c r="E7" s="210">
        <v>20</v>
      </c>
      <c r="F7" s="121">
        <f t="shared" si="0"/>
        <v>14</v>
      </c>
    </row>
    <row r="8" spans="1:6" s="157" customFormat="1" x14ac:dyDescent="0.25">
      <c r="A8" s="225"/>
      <c r="B8" s="88" t="s">
        <v>359</v>
      </c>
      <c r="C8" s="61" t="s">
        <v>8</v>
      </c>
      <c r="D8" s="110">
        <v>1</v>
      </c>
      <c r="E8" s="63">
        <v>20</v>
      </c>
      <c r="F8" s="64">
        <f t="shared" si="0"/>
        <v>20</v>
      </c>
    </row>
    <row r="9" spans="1:6" s="157" customFormat="1" x14ac:dyDescent="0.25">
      <c r="A9" s="225"/>
      <c r="B9" s="88" t="s">
        <v>360</v>
      </c>
      <c r="C9" s="61" t="s">
        <v>8</v>
      </c>
      <c r="D9" s="110">
        <v>1</v>
      </c>
      <c r="E9" s="63">
        <v>20</v>
      </c>
      <c r="F9" s="64">
        <f t="shared" si="0"/>
        <v>20</v>
      </c>
    </row>
    <row r="10" spans="1:6" s="157" customFormat="1" x14ac:dyDescent="0.25">
      <c r="A10" s="225"/>
      <c r="B10" s="230" t="s">
        <v>361</v>
      </c>
      <c r="C10" s="61" t="s">
        <v>8</v>
      </c>
      <c r="D10" s="110">
        <v>1</v>
      </c>
      <c r="E10" s="63">
        <v>20</v>
      </c>
      <c r="F10" s="64">
        <f t="shared" si="0"/>
        <v>20</v>
      </c>
    </row>
    <row r="11" spans="1:6" s="157" customFormat="1" x14ac:dyDescent="0.25">
      <c r="A11" s="225"/>
      <c r="B11" s="88" t="s">
        <v>362</v>
      </c>
      <c r="C11" s="61" t="s">
        <v>8</v>
      </c>
      <c r="D11" s="110">
        <v>1</v>
      </c>
      <c r="E11" s="63">
        <v>20</v>
      </c>
      <c r="F11" s="64">
        <f t="shared" si="0"/>
        <v>20</v>
      </c>
    </row>
    <row r="12" spans="1:6" s="157" customFormat="1" x14ac:dyDescent="0.25">
      <c r="A12" s="225"/>
      <c r="B12" s="88" t="s">
        <v>363</v>
      </c>
      <c r="C12" s="61" t="s">
        <v>8</v>
      </c>
      <c r="D12" s="110">
        <v>1</v>
      </c>
      <c r="E12" s="63">
        <v>20</v>
      </c>
      <c r="F12" s="64">
        <f t="shared" si="0"/>
        <v>20</v>
      </c>
    </row>
    <row r="13" spans="1:6" s="157" customFormat="1" ht="15.75" thickBot="1" x14ac:dyDescent="0.3">
      <c r="A13" s="219"/>
      <c r="B13" s="180" t="s">
        <v>364</v>
      </c>
      <c r="C13" s="123" t="s">
        <v>8</v>
      </c>
      <c r="D13" s="114">
        <v>1</v>
      </c>
      <c r="E13" s="220">
        <v>20</v>
      </c>
      <c r="F13" s="116">
        <f t="shared" si="0"/>
        <v>20</v>
      </c>
    </row>
    <row r="14" spans="1:6" s="157" customFormat="1" x14ac:dyDescent="0.25">
      <c r="A14" s="228">
        <v>300019</v>
      </c>
      <c r="B14" s="231" t="s">
        <v>365</v>
      </c>
      <c r="C14" s="117" t="s">
        <v>8</v>
      </c>
      <c r="D14" s="119">
        <v>0.25</v>
      </c>
      <c r="E14" s="210">
        <v>600</v>
      </c>
      <c r="F14" s="121">
        <f t="shared" si="0"/>
        <v>150</v>
      </c>
    </row>
    <row r="15" spans="1:6" s="157" customFormat="1" x14ac:dyDescent="0.25">
      <c r="A15" s="225">
        <v>300024</v>
      </c>
      <c r="B15" s="60" t="s">
        <v>366</v>
      </c>
      <c r="C15" s="61" t="s">
        <v>8</v>
      </c>
      <c r="D15" s="110">
        <v>0.34</v>
      </c>
      <c r="E15" s="63">
        <v>80</v>
      </c>
      <c r="F15" s="64">
        <f t="shared" si="0"/>
        <v>27.200000000000003</v>
      </c>
    </row>
    <row r="16" spans="1:6" s="157" customFormat="1" x14ac:dyDescent="0.25">
      <c r="A16" s="225">
        <v>300047</v>
      </c>
      <c r="B16" s="60" t="s">
        <v>367</v>
      </c>
      <c r="C16" s="61" t="s">
        <v>8</v>
      </c>
      <c r="D16" s="110">
        <v>0.33</v>
      </c>
      <c r="E16" s="63">
        <v>280</v>
      </c>
      <c r="F16" s="64">
        <f t="shared" si="0"/>
        <v>92.4</v>
      </c>
    </row>
    <row r="17" spans="1:10" s="157" customFormat="1" x14ac:dyDescent="0.25">
      <c r="A17" s="225">
        <v>300049</v>
      </c>
      <c r="B17" s="60" t="s">
        <v>368</v>
      </c>
      <c r="C17" s="61" t="s">
        <v>8</v>
      </c>
      <c r="D17" s="110">
        <v>0.32</v>
      </c>
      <c r="E17" s="63">
        <v>180</v>
      </c>
      <c r="F17" s="64">
        <f t="shared" si="0"/>
        <v>57.6</v>
      </c>
    </row>
    <row r="18" spans="1:10" s="157" customFormat="1" x14ac:dyDescent="0.25">
      <c r="A18" s="225">
        <v>300064</v>
      </c>
      <c r="B18" s="60" t="s">
        <v>369</v>
      </c>
      <c r="C18" s="61" t="s">
        <v>8</v>
      </c>
      <c r="D18" s="110">
        <v>0.32</v>
      </c>
      <c r="E18" s="63">
        <v>180</v>
      </c>
      <c r="F18" s="64">
        <f t="shared" si="0"/>
        <v>57.6</v>
      </c>
    </row>
    <row r="19" spans="1:10" s="157" customFormat="1" x14ac:dyDescent="0.25">
      <c r="A19" s="225">
        <v>300088</v>
      </c>
      <c r="B19" s="60" t="s">
        <v>370</v>
      </c>
      <c r="C19" s="61" t="s">
        <v>8</v>
      </c>
      <c r="D19" s="110">
        <v>0.32</v>
      </c>
      <c r="E19" s="63">
        <v>80</v>
      </c>
      <c r="F19" s="64">
        <f t="shared" si="0"/>
        <v>25.6</v>
      </c>
    </row>
    <row r="20" spans="1:10" s="157" customFormat="1" x14ac:dyDescent="0.25">
      <c r="A20" s="225">
        <v>300969</v>
      </c>
      <c r="B20" s="92" t="s">
        <v>371</v>
      </c>
      <c r="C20" s="61" t="s">
        <v>8</v>
      </c>
      <c r="D20" s="110">
        <v>0.41</v>
      </c>
      <c r="E20" s="63">
        <v>50</v>
      </c>
      <c r="F20" s="64">
        <f t="shared" si="0"/>
        <v>20.5</v>
      </c>
    </row>
    <row r="21" spans="1:10" s="157" customFormat="1" ht="15.75" thickBot="1" x14ac:dyDescent="0.3">
      <c r="A21" s="219"/>
      <c r="B21" s="232" t="s">
        <v>372</v>
      </c>
      <c r="C21" s="123" t="s">
        <v>8</v>
      </c>
      <c r="D21" s="114">
        <v>0.41</v>
      </c>
      <c r="E21" s="220">
        <v>20</v>
      </c>
      <c r="F21" s="116">
        <f t="shared" si="0"/>
        <v>8.1999999999999993</v>
      </c>
    </row>
    <row r="22" spans="1:10" s="157" customFormat="1" x14ac:dyDescent="0.25">
      <c r="A22" s="228"/>
      <c r="B22" s="191" t="s">
        <v>373</v>
      </c>
      <c r="C22" s="117" t="s">
        <v>8</v>
      </c>
      <c r="D22" s="119">
        <v>1.35</v>
      </c>
      <c r="E22" s="210">
        <v>50</v>
      </c>
      <c r="F22" s="121">
        <f t="shared" si="0"/>
        <v>67.5</v>
      </c>
    </row>
    <row r="23" spans="1:10" s="157" customFormat="1" x14ac:dyDescent="0.25">
      <c r="A23" s="225"/>
      <c r="B23" s="92" t="s">
        <v>374</v>
      </c>
      <c r="C23" s="61" t="s">
        <v>8</v>
      </c>
      <c r="D23" s="110">
        <v>1.35</v>
      </c>
      <c r="E23" s="63">
        <v>50</v>
      </c>
      <c r="F23" s="64">
        <f t="shared" si="0"/>
        <v>67.5</v>
      </c>
    </row>
    <row r="24" spans="1:10" s="157" customFormat="1" x14ac:dyDescent="0.25">
      <c r="A24" s="225"/>
      <c r="B24" s="92" t="s">
        <v>375</v>
      </c>
      <c r="C24" s="61" t="s">
        <v>8</v>
      </c>
      <c r="D24" s="110">
        <v>1.35</v>
      </c>
      <c r="E24" s="63">
        <v>50</v>
      </c>
      <c r="F24" s="64">
        <f t="shared" si="0"/>
        <v>67.5</v>
      </c>
    </row>
    <row r="25" spans="1:10" s="157" customFormat="1" ht="15.75" thickBot="1" x14ac:dyDescent="0.3">
      <c r="A25" s="219"/>
      <c r="B25" s="232" t="s">
        <v>376</v>
      </c>
      <c r="C25" s="123" t="s">
        <v>8</v>
      </c>
      <c r="D25" s="114">
        <v>1.35</v>
      </c>
      <c r="E25" s="220">
        <v>50</v>
      </c>
      <c r="F25" s="116">
        <f t="shared" si="0"/>
        <v>67.5</v>
      </c>
    </row>
    <row r="26" spans="1:10" s="157" customFormat="1" x14ac:dyDescent="0.25">
      <c r="A26" s="228"/>
      <c r="B26" s="233" t="s">
        <v>377</v>
      </c>
      <c r="C26" s="117" t="s">
        <v>8</v>
      </c>
      <c r="D26" s="110">
        <v>0.7</v>
      </c>
      <c r="E26" s="63">
        <v>50</v>
      </c>
      <c r="F26" s="121">
        <f t="shared" si="0"/>
        <v>35</v>
      </c>
    </row>
    <row r="27" spans="1:10" s="157" customFormat="1" x14ac:dyDescent="0.25">
      <c r="A27" s="225">
        <v>300123</v>
      </c>
      <c r="B27" s="234" t="s">
        <v>378</v>
      </c>
      <c r="C27" s="61" t="s">
        <v>8</v>
      </c>
      <c r="D27" s="110">
        <v>1.0900000000000001</v>
      </c>
      <c r="E27" s="63">
        <v>15</v>
      </c>
      <c r="F27" s="64">
        <f t="shared" si="0"/>
        <v>16.350000000000001</v>
      </c>
    </row>
    <row r="28" spans="1:10" s="157" customFormat="1" x14ac:dyDescent="0.25">
      <c r="A28" s="225">
        <v>300126</v>
      </c>
      <c r="B28" s="60" t="s">
        <v>379</v>
      </c>
      <c r="C28" s="61" t="s">
        <v>8</v>
      </c>
      <c r="D28" s="110">
        <v>1.0900000000000001</v>
      </c>
      <c r="E28" s="63">
        <v>10</v>
      </c>
      <c r="F28" s="64">
        <f t="shared" si="0"/>
        <v>10.9</v>
      </c>
      <c r="J28" s="157" t="s">
        <v>39</v>
      </c>
    </row>
    <row r="29" spans="1:10" s="157" customFormat="1" x14ac:dyDescent="0.25">
      <c r="A29" s="225">
        <v>300127</v>
      </c>
      <c r="B29" s="60" t="s">
        <v>380</v>
      </c>
      <c r="C29" s="61" t="s">
        <v>8</v>
      </c>
      <c r="D29" s="110">
        <v>0.99</v>
      </c>
      <c r="E29" s="63">
        <v>10</v>
      </c>
      <c r="F29" s="64">
        <f t="shared" si="0"/>
        <v>9.9</v>
      </c>
    </row>
    <row r="30" spans="1:10" s="157" customFormat="1" x14ac:dyDescent="0.25">
      <c r="A30" s="225">
        <v>300970</v>
      </c>
      <c r="B30" s="60" t="s">
        <v>381</v>
      </c>
      <c r="C30" s="61" t="s">
        <v>8</v>
      </c>
      <c r="D30" s="110">
        <v>0.8</v>
      </c>
      <c r="E30" s="63">
        <v>80</v>
      </c>
      <c r="F30" s="64">
        <f t="shared" si="0"/>
        <v>64</v>
      </c>
    </row>
    <row r="31" spans="1:10" s="157" customFormat="1" x14ac:dyDescent="0.25">
      <c r="A31" s="225">
        <v>300971</v>
      </c>
      <c r="B31" s="60" t="s">
        <v>382</v>
      </c>
      <c r="C31" s="61" t="s">
        <v>8</v>
      </c>
      <c r="D31" s="110">
        <v>0.8</v>
      </c>
      <c r="E31" s="63">
        <v>80</v>
      </c>
      <c r="F31" s="64">
        <f t="shared" si="0"/>
        <v>64</v>
      </c>
    </row>
    <row r="32" spans="1:10" s="157" customFormat="1" ht="15.75" thickBot="1" x14ac:dyDescent="0.3">
      <c r="A32" s="219">
        <v>300972</v>
      </c>
      <c r="B32" s="124" t="s">
        <v>383</v>
      </c>
      <c r="C32" s="123" t="s">
        <v>8</v>
      </c>
      <c r="D32" s="114">
        <v>0.8</v>
      </c>
      <c r="E32" s="220">
        <v>50</v>
      </c>
      <c r="F32" s="116">
        <f t="shared" si="0"/>
        <v>40</v>
      </c>
    </row>
    <row r="33" spans="1:6" s="157" customFormat="1" x14ac:dyDescent="0.25">
      <c r="A33" s="225"/>
      <c r="B33" s="234" t="s">
        <v>384</v>
      </c>
      <c r="C33" s="117" t="s">
        <v>8</v>
      </c>
      <c r="D33" s="110">
        <v>1</v>
      </c>
      <c r="E33" s="63">
        <v>20</v>
      </c>
      <c r="F33" s="121">
        <f t="shared" si="0"/>
        <v>20</v>
      </c>
    </row>
    <row r="34" spans="1:6" s="157" customFormat="1" x14ac:dyDescent="0.25">
      <c r="A34" s="225"/>
      <c r="B34" s="60" t="s">
        <v>385</v>
      </c>
      <c r="C34" s="61" t="s">
        <v>8</v>
      </c>
      <c r="D34" s="110">
        <v>1</v>
      </c>
      <c r="E34" s="63">
        <v>20</v>
      </c>
      <c r="F34" s="64">
        <f t="shared" si="0"/>
        <v>20</v>
      </c>
    </row>
    <row r="35" spans="1:6" s="157" customFormat="1" x14ac:dyDescent="0.25">
      <c r="A35" s="225"/>
      <c r="B35" s="60" t="s">
        <v>386</v>
      </c>
      <c r="C35" s="61" t="s">
        <v>8</v>
      </c>
      <c r="D35" s="110">
        <v>1</v>
      </c>
      <c r="E35" s="63">
        <v>20</v>
      </c>
      <c r="F35" s="64">
        <f t="shared" si="0"/>
        <v>20</v>
      </c>
    </row>
    <row r="36" spans="1:6" s="157" customFormat="1" ht="15.75" thickBot="1" x14ac:dyDescent="0.3">
      <c r="A36" s="225"/>
      <c r="B36" s="60" t="s">
        <v>387</v>
      </c>
      <c r="C36" s="61" t="s">
        <v>8</v>
      </c>
      <c r="D36" s="110">
        <v>1</v>
      </c>
      <c r="E36" s="63">
        <v>20</v>
      </c>
      <c r="F36" s="64">
        <f t="shared" si="0"/>
        <v>20</v>
      </c>
    </row>
    <row r="37" spans="1:6" x14ac:dyDescent="0.25">
      <c r="A37" s="664" t="s">
        <v>56</v>
      </c>
      <c r="B37" s="665"/>
      <c r="C37" s="665"/>
      <c r="D37" s="668"/>
      <c r="E37" s="213" t="s">
        <v>57</v>
      </c>
      <c r="F37" s="35">
        <f>SUM(F3:F36)</f>
        <v>1345.0500000000002</v>
      </c>
    </row>
    <row r="38" spans="1:6" ht="15.75" thickBot="1" x14ac:dyDescent="0.3">
      <c r="A38" s="666" t="s">
        <v>56</v>
      </c>
      <c r="B38" s="667"/>
      <c r="C38" s="667"/>
      <c r="D38" s="669"/>
      <c r="E38" s="214" t="s">
        <v>58</v>
      </c>
      <c r="F38" s="37">
        <f>F37*1.2</f>
        <v>1614.0600000000002</v>
      </c>
    </row>
    <row r="39" spans="1:6" x14ac:dyDescent="0.25">
      <c r="F39" s="236"/>
    </row>
    <row r="41" spans="1:6" x14ac:dyDescent="0.25">
      <c r="B41" s="146" t="s">
        <v>388</v>
      </c>
    </row>
    <row r="42" spans="1:6" x14ac:dyDescent="0.25">
      <c r="B42" s="145" t="s">
        <v>389</v>
      </c>
    </row>
    <row r="43" spans="1:6" x14ac:dyDescent="0.25">
      <c r="B43" s="172" t="s">
        <v>390</v>
      </c>
    </row>
    <row r="44" spans="1:6" x14ac:dyDescent="0.25">
      <c r="B44" s="237" t="s">
        <v>391</v>
      </c>
    </row>
    <row r="46" spans="1:6" x14ac:dyDescent="0.25">
      <c r="B46" t="s">
        <v>102</v>
      </c>
    </row>
    <row r="47" spans="1:6" ht="18.75" x14ac:dyDescent="0.3">
      <c r="B47" s="82" t="s">
        <v>70</v>
      </c>
    </row>
  </sheetData>
  <protectedRanges>
    <protectedRange password="AD03" sqref="B3:C3 C4:C13 B27:B28" name="danka_4"/>
    <protectedRange password="AD03" sqref="B29" name="danka_3_2"/>
    <protectedRange password="AD03" sqref="B16:C19 B14:D15 C20:C36" name="danka_1_2_2"/>
    <protectedRange password="AD03" sqref="B5" name="danka_2_2"/>
  </protectedRanges>
  <mergeCells count="2">
    <mergeCell ref="A37:D37"/>
    <mergeCell ref="A38:D38"/>
  </mergeCells>
  <hyperlinks>
    <hyperlink ref="B43" r:id="rId1" display="mailto:zakaznik@mccarter.sk"/>
  </hyperlinks>
  <pageMargins left="0.7" right="0.7" top="0.75" bottom="0.75" header="0.3" footer="0.3"/>
  <pageSetup paperSize="9" scale="93" orientation="portrait" verticalDpi="0" r:id="rId2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E15" sqref="E15"/>
    </sheetView>
  </sheetViews>
  <sheetFormatPr defaultColWidth="9.140625" defaultRowHeight="15" x14ac:dyDescent="0.25"/>
  <cols>
    <col min="1" max="2" width="8.5703125" style="73" bestFit="1" customWidth="1"/>
    <col min="3" max="3" width="44.42578125" style="70" customWidth="1"/>
    <col min="4" max="4" width="5" style="73" customWidth="1"/>
    <col min="5" max="5" width="12.42578125" style="73" customWidth="1"/>
    <col min="6" max="6" width="8.5703125" style="76" customWidth="1"/>
    <col min="7" max="7" width="8.85546875" style="79" customWidth="1"/>
    <col min="8" max="16384" width="9.140625" style="70"/>
  </cols>
  <sheetData>
    <row r="1" spans="1:7" s="47" customFormat="1" ht="18.75" x14ac:dyDescent="0.3">
      <c r="E1" s="238"/>
      <c r="F1" s="49"/>
      <c r="G1" s="50"/>
    </row>
    <row r="2" spans="1:7" s="58" customFormat="1" ht="45" x14ac:dyDescent="0.25">
      <c r="A2" s="51" t="s">
        <v>0</v>
      </c>
      <c r="B2" s="51" t="s">
        <v>0</v>
      </c>
      <c r="C2" s="84" t="s">
        <v>392</v>
      </c>
      <c r="D2" s="51" t="s">
        <v>2</v>
      </c>
      <c r="E2" s="53" t="s">
        <v>3</v>
      </c>
      <c r="F2" s="55" t="s">
        <v>4</v>
      </c>
      <c r="G2" s="56" t="s">
        <v>72</v>
      </c>
    </row>
    <row r="3" spans="1:7" s="66" customFormat="1" ht="15.75" thickBot="1" x14ac:dyDescent="0.3">
      <c r="A3" s="123" t="s">
        <v>393</v>
      </c>
      <c r="B3" s="123" t="s">
        <v>394</v>
      </c>
      <c r="C3" s="124" t="s">
        <v>395</v>
      </c>
      <c r="D3" s="123" t="s">
        <v>8</v>
      </c>
      <c r="E3" s="114">
        <v>3.72</v>
      </c>
      <c r="F3" s="227">
        <v>5</v>
      </c>
      <c r="G3" s="116">
        <f t="shared" ref="G3:G30" si="0">F3*E3</f>
        <v>18.600000000000001</v>
      </c>
    </row>
    <row r="4" spans="1:7" s="66" customFormat="1" x14ac:dyDescent="0.25">
      <c r="A4" s="117" t="s">
        <v>396</v>
      </c>
      <c r="B4" s="117" t="s">
        <v>397</v>
      </c>
      <c r="C4" s="118" t="s">
        <v>398</v>
      </c>
      <c r="D4" s="117" t="s">
        <v>8</v>
      </c>
      <c r="E4" s="119">
        <v>3.06</v>
      </c>
      <c r="F4" s="239">
        <v>5</v>
      </c>
      <c r="G4" s="121">
        <f t="shared" si="0"/>
        <v>15.3</v>
      </c>
    </row>
    <row r="5" spans="1:7" s="66" customFormat="1" x14ac:dyDescent="0.25">
      <c r="A5" s="61" t="s">
        <v>399</v>
      </c>
      <c r="B5" s="61" t="s">
        <v>400</v>
      </c>
      <c r="C5" s="60" t="s">
        <v>401</v>
      </c>
      <c r="D5" s="61" t="s">
        <v>8</v>
      </c>
      <c r="E5" s="110">
        <v>3.06</v>
      </c>
      <c r="F5" s="240">
        <v>20</v>
      </c>
      <c r="G5" s="64">
        <f t="shared" si="0"/>
        <v>61.2</v>
      </c>
    </row>
    <row r="6" spans="1:7" s="66" customFormat="1" x14ac:dyDescent="0.25">
      <c r="A6" s="61" t="s">
        <v>402</v>
      </c>
      <c r="B6" s="61" t="s">
        <v>403</v>
      </c>
      <c r="C6" s="60" t="s">
        <v>404</v>
      </c>
      <c r="D6" s="126" t="s">
        <v>8</v>
      </c>
      <c r="E6" s="241">
        <v>3.06</v>
      </c>
      <c r="F6" s="242">
        <v>5</v>
      </c>
      <c r="G6" s="64">
        <f t="shared" si="0"/>
        <v>15.3</v>
      </c>
    </row>
    <row r="7" spans="1:7" s="66" customFormat="1" ht="15.75" thickBot="1" x14ac:dyDescent="0.3">
      <c r="A7" s="123" t="s">
        <v>405</v>
      </c>
      <c r="B7" s="123" t="s">
        <v>406</v>
      </c>
      <c r="C7" s="124" t="s">
        <v>407</v>
      </c>
      <c r="D7" s="123" t="s">
        <v>8</v>
      </c>
      <c r="E7" s="114">
        <v>4.1100000000000003</v>
      </c>
      <c r="F7" s="227">
        <v>80</v>
      </c>
      <c r="G7" s="116">
        <f t="shared" si="0"/>
        <v>328.8</v>
      </c>
    </row>
    <row r="8" spans="1:7" s="66" customFormat="1" x14ac:dyDescent="0.25">
      <c r="A8" s="61" t="s">
        <v>408</v>
      </c>
      <c r="B8" s="61" t="s">
        <v>409</v>
      </c>
      <c r="C8" s="60" t="s">
        <v>410</v>
      </c>
      <c r="D8" s="61" t="s">
        <v>8</v>
      </c>
      <c r="E8" s="110">
        <v>3.28</v>
      </c>
      <c r="F8" s="240">
        <v>40</v>
      </c>
      <c r="G8" s="64">
        <f t="shared" si="0"/>
        <v>131.19999999999999</v>
      </c>
    </row>
    <row r="9" spans="1:7" s="66" customFormat="1" x14ac:dyDescent="0.25">
      <c r="A9" s="61" t="s">
        <v>411</v>
      </c>
      <c r="B9" s="61" t="s">
        <v>412</v>
      </c>
      <c r="C9" s="60" t="s">
        <v>413</v>
      </c>
      <c r="D9" s="61" t="s">
        <v>8</v>
      </c>
      <c r="E9" s="110">
        <v>2.8</v>
      </c>
      <c r="F9" s="240">
        <v>10</v>
      </c>
      <c r="G9" s="64">
        <f t="shared" si="0"/>
        <v>28</v>
      </c>
    </row>
    <row r="10" spans="1:7" s="66" customFormat="1" x14ac:dyDescent="0.25">
      <c r="A10" s="61" t="s">
        <v>414</v>
      </c>
      <c r="B10" s="61" t="s">
        <v>415</v>
      </c>
      <c r="C10" s="60" t="s">
        <v>416</v>
      </c>
      <c r="D10" s="61" t="s">
        <v>8</v>
      </c>
      <c r="E10" s="110">
        <v>2.37</v>
      </c>
      <c r="F10" s="240">
        <v>5</v>
      </c>
      <c r="G10" s="64">
        <f t="shared" si="0"/>
        <v>11.850000000000001</v>
      </c>
    </row>
    <row r="11" spans="1:7" s="66" customFormat="1" x14ac:dyDescent="0.25">
      <c r="A11" s="61" t="s">
        <v>417</v>
      </c>
      <c r="B11" s="61" t="s">
        <v>418</v>
      </c>
      <c r="C11" s="60" t="s">
        <v>419</v>
      </c>
      <c r="D11" s="61" t="s">
        <v>8</v>
      </c>
      <c r="E11" s="110">
        <v>2.99</v>
      </c>
      <c r="F11" s="240">
        <v>5</v>
      </c>
      <c r="G11" s="64">
        <f t="shared" si="0"/>
        <v>14.950000000000001</v>
      </c>
    </row>
    <row r="12" spans="1:7" s="66" customFormat="1" x14ac:dyDescent="0.25">
      <c r="A12" s="61" t="s">
        <v>420</v>
      </c>
      <c r="B12" s="61" t="s">
        <v>421</v>
      </c>
      <c r="C12" s="60" t="s">
        <v>422</v>
      </c>
      <c r="D12" s="61" t="s">
        <v>8</v>
      </c>
      <c r="E12" s="110">
        <v>1.7</v>
      </c>
      <c r="F12" s="240">
        <v>5</v>
      </c>
      <c r="G12" s="64">
        <f t="shared" si="0"/>
        <v>8.5</v>
      </c>
    </row>
    <row r="13" spans="1:7" s="66" customFormat="1" x14ac:dyDescent="0.25">
      <c r="A13" s="61" t="s">
        <v>423</v>
      </c>
      <c r="B13" s="61" t="s">
        <v>424</v>
      </c>
      <c r="C13" s="60" t="s">
        <v>425</v>
      </c>
      <c r="D13" s="61" t="s">
        <v>8</v>
      </c>
      <c r="E13" s="110">
        <v>1.7</v>
      </c>
      <c r="F13" s="240">
        <v>5</v>
      </c>
      <c r="G13" s="64">
        <f t="shared" si="0"/>
        <v>8.5</v>
      </c>
    </row>
    <row r="14" spans="1:7" s="66" customFormat="1" x14ac:dyDescent="0.25">
      <c r="A14" s="61" t="s">
        <v>426</v>
      </c>
      <c r="B14" s="61" t="s">
        <v>427</v>
      </c>
      <c r="C14" s="60" t="s">
        <v>428</v>
      </c>
      <c r="D14" s="61" t="s">
        <v>8</v>
      </c>
      <c r="E14" s="110">
        <v>2.88</v>
      </c>
      <c r="F14" s="240">
        <v>5</v>
      </c>
      <c r="G14" s="64">
        <f t="shared" si="0"/>
        <v>14.399999999999999</v>
      </c>
    </row>
    <row r="15" spans="1:7" s="66" customFormat="1" x14ac:dyDescent="0.25">
      <c r="A15" s="61" t="s">
        <v>429</v>
      </c>
      <c r="B15" s="61" t="s">
        <v>430</v>
      </c>
      <c r="C15" s="60" t="s">
        <v>431</v>
      </c>
      <c r="D15" s="61" t="s">
        <v>8</v>
      </c>
      <c r="E15" s="110">
        <v>2.5499999999999998</v>
      </c>
      <c r="F15" s="240">
        <v>5</v>
      </c>
      <c r="G15" s="64">
        <f t="shared" si="0"/>
        <v>12.75</v>
      </c>
    </row>
    <row r="16" spans="1:7" s="66" customFormat="1" x14ac:dyDescent="0.25">
      <c r="A16" s="61" t="s">
        <v>432</v>
      </c>
      <c r="B16" s="61" t="s">
        <v>433</v>
      </c>
      <c r="C16" s="60" t="s">
        <v>434</v>
      </c>
      <c r="D16" s="61" t="s">
        <v>8</v>
      </c>
      <c r="E16" s="110">
        <v>2.5499999999999998</v>
      </c>
      <c r="F16" s="240">
        <v>5</v>
      </c>
      <c r="G16" s="64">
        <f t="shared" si="0"/>
        <v>12.75</v>
      </c>
    </row>
    <row r="17" spans="1:7" s="66" customFormat="1" x14ac:dyDescent="0.25">
      <c r="A17" s="61" t="s">
        <v>435</v>
      </c>
      <c r="B17" s="61" t="s">
        <v>436</v>
      </c>
      <c r="C17" s="60" t="s">
        <v>437</v>
      </c>
      <c r="D17" s="61" t="s">
        <v>8</v>
      </c>
      <c r="E17" s="110">
        <v>2.84</v>
      </c>
      <c r="F17" s="240">
        <v>20</v>
      </c>
      <c r="G17" s="64">
        <f t="shared" si="0"/>
        <v>56.8</v>
      </c>
    </row>
    <row r="18" spans="1:7" s="66" customFormat="1" x14ac:dyDescent="0.25">
      <c r="A18" s="61" t="s">
        <v>438</v>
      </c>
      <c r="B18" s="61" t="s">
        <v>439</v>
      </c>
      <c r="C18" s="60" t="s">
        <v>437</v>
      </c>
      <c r="D18" s="61" t="s">
        <v>8</v>
      </c>
      <c r="E18" s="110">
        <v>2.84</v>
      </c>
      <c r="F18" s="240">
        <v>5</v>
      </c>
      <c r="G18" s="64">
        <f t="shared" si="0"/>
        <v>14.2</v>
      </c>
    </row>
    <row r="19" spans="1:7" s="66" customFormat="1" x14ac:dyDescent="0.25">
      <c r="A19" s="61" t="s">
        <v>440</v>
      </c>
      <c r="B19" s="61" t="s">
        <v>441</v>
      </c>
      <c r="C19" s="60" t="s">
        <v>442</v>
      </c>
      <c r="D19" s="61" t="s">
        <v>8</v>
      </c>
      <c r="E19" s="110">
        <v>1.99</v>
      </c>
      <c r="F19" s="240">
        <v>100</v>
      </c>
      <c r="G19" s="64">
        <f t="shared" si="0"/>
        <v>199</v>
      </c>
    </row>
    <row r="20" spans="1:7" s="66" customFormat="1" ht="15.75" thickBot="1" x14ac:dyDescent="0.3">
      <c r="A20" s="123" t="s">
        <v>443</v>
      </c>
      <c r="B20" s="123" t="s">
        <v>444</v>
      </c>
      <c r="C20" s="124" t="s">
        <v>445</v>
      </c>
      <c r="D20" s="123" t="s">
        <v>8</v>
      </c>
      <c r="E20" s="114">
        <v>2.62</v>
      </c>
      <c r="F20" s="227">
        <v>70</v>
      </c>
      <c r="G20" s="116">
        <f t="shared" si="0"/>
        <v>183.4</v>
      </c>
    </row>
    <row r="21" spans="1:7" s="66" customFormat="1" ht="30" x14ac:dyDescent="0.25">
      <c r="A21" s="61" t="s">
        <v>446</v>
      </c>
      <c r="B21" s="117" t="s">
        <v>447</v>
      </c>
      <c r="C21" s="243" t="s">
        <v>448</v>
      </c>
      <c r="D21" s="117" t="s">
        <v>8</v>
      </c>
      <c r="E21" s="119">
        <v>0.71</v>
      </c>
      <c r="F21" s="239">
        <v>5</v>
      </c>
      <c r="G21" s="121">
        <f t="shared" si="0"/>
        <v>3.55</v>
      </c>
    </row>
    <row r="22" spans="1:7" s="66" customFormat="1" ht="30" x14ac:dyDescent="0.25">
      <c r="A22" s="61"/>
      <c r="B22" s="117"/>
      <c r="C22" s="244" t="s">
        <v>449</v>
      </c>
      <c r="D22" s="117" t="s">
        <v>8</v>
      </c>
      <c r="E22" s="119">
        <v>0.71</v>
      </c>
      <c r="F22" s="239">
        <v>5</v>
      </c>
      <c r="G22" s="121">
        <f t="shared" si="0"/>
        <v>3.55</v>
      </c>
    </row>
    <row r="23" spans="1:7" s="66" customFormat="1" x14ac:dyDescent="0.25">
      <c r="A23" s="61" t="s">
        <v>450</v>
      </c>
      <c r="B23" s="61" t="s">
        <v>451</v>
      </c>
      <c r="C23" s="60" t="s">
        <v>452</v>
      </c>
      <c r="D23" s="61" t="s">
        <v>8</v>
      </c>
      <c r="E23" s="110">
        <v>0.77</v>
      </c>
      <c r="F23" s="240">
        <v>90</v>
      </c>
      <c r="G23" s="64">
        <f t="shared" si="0"/>
        <v>69.3</v>
      </c>
    </row>
    <row r="24" spans="1:7" s="66" customFormat="1" x14ac:dyDescent="0.25">
      <c r="A24" s="61" t="s">
        <v>453</v>
      </c>
      <c r="B24" s="61" t="s">
        <v>454</v>
      </c>
      <c r="C24" s="60" t="s">
        <v>455</v>
      </c>
      <c r="D24" s="61" t="s">
        <v>8</v>
      </c>
      <c r="E24" s="110">
        <v>0.44</v>
      </c>
      <c r="F24" s="240">
        <v>150</v>
      </c>
      <c r="G24" s="64">
        <f t="shared" si="0"/>
        <v>66</v>
      </c>
    </row>
    <row r="25" spans="1:7" s="66" customFormat="1" x14ac:dyDescent="0.25">
      <c r="A25" s="61" t="s">
        <v>456</v>
      </c>
      <c r="B25" s="61" t="s">
        <v>457</v>
      </c>
      <c r="C25" s="60" t="s">
        <v>458</v>
      </c>
      <c r="D25" s="61" t="s">
        <v>8</v>
      </c>
      <c r="E25" s="110">
        <v>0.85</v>
      </c>
      <c r="F25" s="240">
        <v>10</v>
      </c>
      <c r="G25" s="64">
        <f t="shared" si="0"/>
        <v>8.5</v>
      </c>
    </row>
    <row r="26" spans="1:7" s="66" customFormat="1" x14ac:dyDescent="0.25">
      <c r="A26" s="61" t="s">
        <v>459</v>
      </c>
      <c r="B26" s="61" t="s">
        <v>460</v>
      </c>
      <c r="C26" s="60" t="s">
        <v>461</v>
      </c>
      <c r="D26" s="61" t="s">
        <v>8</v>
      </c>
      <c r="E26" s="110">
        <v>0.62</v>
      </c>
      <c r="F26" s="240">
        <v>50</v>
      </c>
      <c r="G26" s="64">
        <f t="shared" si="0"/>
        <v>31</v>
      </c>
    </row>
    <row r="27" spans="1:7" s="66" customFormat="1" x14ac:dyDescent="0.25">
      <c r="A27" s="61" t="s">
        <v>462</v>
      </c>
      <c r="B27" s="61" t="s">
        <v>463</v>
      </c>
      <c r="C27" s="60" t="s">
        <v>464</v>
      </c>
      <c r="D27" s="61" t="s">
        <v>8</v>
      </c>
      <c r="E27" s="110">
        <v>0.55000000000000004</v>
      </c>
      <c r="F27" s="240">
        <v>5</v>
      </c>
      <c r="G27" s="64">
        <f t="shared" si="0"/>
        <v>2.75</v>
      </c>
    </row>
    <row r="28" spans="1:7" s="66" customFormat="1" x14ac:dyDescent="0.25">
      <c r="A28" s="61" t="s">
        <v>465</v>
      </c>
      <c r="B28" s="126" t="s">
        <v>466</v>
      </c>
      <c r="C28" s="245" t="s">
        <v>467</v>
      </c>
      <c r="D28" s="126" t="s">
        <v>8</v>
      </c>
      <c r="E28" s="241">
        <v>0.70750000000000002</v>
      </c>
      <c r="F28" s="242">
        <v>5</v>
      </c>
      <c r="G28" s="67">
        <f t="shared" si="0"/>
        <v>3.5375000000000001</v>
      </c>
    </row>
    <row r="29" spans="1:7" s="66" customFormat="1" x14ac:dyDescent="0.25">
      <c r="A29" s="61" t="s">
        <v>468</v>
      </c>
      <c r="B29" s="61" t="s">
        <v>469</v>
      </c>
      <c r="C29" s="60" t="s">
        <v>470</v>
      </c>
      <c r="D29" s="61" t="s">
        <v>8</v>
      </c>
      <c r="E29" s="110">
        <v>3.39</v>
      </c>
      <c r="F29" s="240">
        <v>5</v>
      </c>
      <c r="G29" s="64">
        <f t="shared" si="0"/>
        <v>16.95</v>
      </c>
    </row>
    <row r="30" spans="1:7" s="66" customFormat="1" ht="15.75" thickBot="1" x14ac:dyDescent="0.3">
      <c r="A30" s="126" t="s">
        <v>471</v>
      </c>
      <c r="B30" s="126" t="s">
        <v>472</v>
      </c>
      <c r="C30" s="245" t="s">
        <v>473</v>
      </c>
      <c r="D30" s="126" t="s">
        <v>8</v>
      </c>
      <c r="E30" s="241">
        <v>9.6300000000000008</v>
      </c>
      <c r="F30" s="242">
        <v>5</v>
      </c>
      <c r="G30" s="67">
        <f t="shared" si="0"/>
        <v>48.150000000000006</v>
      </c>
    </row>
    <row r="31" spans="1:7" x14ac:dyDescent="0.25">
      <c r="A31" s="654" t="s">
        <v>56</v>
      </c>
      <c r="B31" s="655"/>
      <c r="C31" s="655"/>
      <c r="D31" s="655"/>
      <c r="E31" s="655"/>
      <c r="F31" s="142" t="s">
        <v>57</v>
      </c>
      <c r="G31" s="69">
        <f>SUM(G3:G30)</f>
        <v>1388.7875000000001</v>
      </c>
    </row>
    <row r="32" spans="1:7" ht="15.75" thickBot="1" x14ac:dyDescent="0.3">
      <c r="A32" s="656" t="s">
        <v>56</v>
      </c>
      <c r="B32" s="657"/>
      <c r="C32" s="657"/>
      <c r="D32" s="657"/>
      <c r="E32" s="657"/>
      <c r="F32" s="143" t="s">
        <v>58</v>
      </c>
      <c r="G32" s="72">
        <f>G31*1.2</f>
        <v>1666.5450000000001</v>
      </c>
    </row>
    <row r="33" spans="3:3" x14ac:dyDescent="0.25">
      <c r="C33" s="78"/>
    </row>
    <row r="34" spans="3:3" x14ac:dyDescent="0.25">
      <c r="C34" s="78" t="s">
        <v>262</v>
      </c>
    </row>
    <row r="35" spans="3:3" x14ac:dyDescent="0.25">
      <c r="C35" s="172" t="s">
        <v>60</v>
      </c>
    </row>
    <row r="36" spans="3:3" x14ac:dyDescent="0.25">
      <c r="C36" s="172" t="s">
        <v>61</v>
      </c>
    </row>
    <row r="37" spans="3:3" x14ac:dyDescent="0.25">
      <c r="C37"/>
    </row>
    <row r="38" spans="3:3" x14ac:dyDescent="0.25">
      <c r="C38" t="s">
        <v>220</v>
      </c>
    </row>
    <row r="39" spans="3:3" ht="18.75" x14ac:dyDescent="0.3">
      <c r="C39" s="82" t="s">
        <v>70</v>
      </c>
    </row>
  </sheetData>
  <mergeCells count="2">
    <mergeCell ref="A31:E31"/>
    <mergeCell ref="A32:E32"/>
  </mergeCells>
  <hyperlinks>
    <hyperlink ref="C35" r:id="rId1"/>
    <hyperlink ref="C36" r:id="rId2"/>
  </hyperlinks>
  <pageMargins left="0.7" right="0.7" top="0.75" bottom="0.75" header="0.3" footer="0.3"/>
  <pageSetup paperSize="9" scale="90" orientation="portrait" verticalDpi="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5"/>
  <sheetViews>
    <sheetView tabSelected="1" zoomScaleNormal="100" workbookViewId="0">
      <selection activeCell="D13" sqref="D13"/>
    </sheetView>
  </sheetViews>
  <sheetFormatPr defaultColWidth="9.140625" defaultRowHeight="15" x14ac:dyDescent="0.25"/>
  <cols>
    <col min="1" max="1" width="11.5703125" style="105" customWidth="1"/>
    <col min="2" max="2" width="45" customWidth="1"/>
    <col min="3" max="3" width="4.85546875" style="105" bestFit="1" customWidth="1"/>
    <col min="4" max="4" width="9.5703125" bestFit="1" customWidth="1"/>
    <col min="5" max="5" width="16.28515625" customWidth="1"/>
    <col min="6" max="7" width="19.28515625" customWidth="1"/>
    <col min="8" max="8" width="9.140625" style="145"/>
  </cols>
  <sheetData>
    <row r="3" spans="1:8" x14ac:dyDescent="0.25">
      <c r="B3" t="s">
        <v>2102</v>
      </c>
    </row>
    <row r="4" spans="1:8" x14ac:dyDescent="0.25">
      <c r="B4" t="s">
        <v>2103</v>
      </c>
    </row>
    <row r="5" spans="1:8" s="47" customFormat="1" ht="18.75" x14ac:dyDescent="0.3">
      <c r="H5" s="246"/>
    </row>
    <row r="6" spans="1:8" s="86" customFormat="1" ht="30" x14ac:dyDescent="0.25">
      <c r="A6" s="51" t="s">
        <v>0</v>
      </c>
      <c r="B6" s="84" t="s">
        <v>86</v>
      </c>
      <c r="C6" s="51" t="s">
        <v>2104</v>
      </c>
      <c r="D6" s="55" t="s">
        <v>87</v>
      </c>
      <c r="E6" s="55" t="s">
        <v>2105</v>
      </c>
      <c r="F6" s="55" t="s">
        <v>2106</v>
      </c>
      <c r="G6" s="56" t="s">
        <v>2109</v>
      </c>
      <c r="H6" s="247"/>
    </row>
    <row r="7" spans="1:8" x14ac:dyDescent="0.25">
      <c r="A7" s="248">
        <v>300477</v>
      </c>
      <c r="B7" s="88" t="s">
        <v>474</v>
      </c>
      <c r="C7" s="248" t="s">
        <v>8</v>
      </c>
      <c r="D7" s="249">
        <v>200</v>
      </c>
      <c r="E7" s="249"/>
      <c r="F7" s="249"/>
      <c r="G7" s="250"/>
    </row>
    <row r="8" spans="1:8" ht="30" x14ac:dyDescent="0.25">
      <c r="A8" s="248">
        <v>300497</v>
      </c>
      <c r="B8" s="251" t="s">
        <v>2110</v>
      </c>
      <c r="C8" s="248" t="s">
        <v>8</v>
      </c>
      <c r="D8" s="249">
        <v>200</v>
      </c>
      <c r="E8" s="249"/>
      <c r="F8" s="249"/>
      <c r="G8" s="250"/>
    </row>
    <row r="9" spans="1:8" x14ac:dyDescent="0.25">
      <c r="A9" s="252">
        <v>300500</v>
      </c>
      <c r="B9" s="251" t="s">
        <v>2111</v>
      </c>
      <c r="C9" s="248" t="s">
        <v>8</v>
      </c>
      <c r="D9" s="249">
        <v>100</v>
      </c>
      <c r="E9" s="249"/>
      <c r="F9" s="249"/>
      <c r="G9" s="250"/>
    </row>
    <row r="10" spans="1:8" x14ac:dyDescent="0.25">
      <c r="A10" s="252">
        <v>300508</v>
      </c>
      <c r="B10" s="88" t="s">
        <v>475</v>
      </c>
      <c r="C10" s="248" t="s">
        <v>8</v>
      </c>
      <c r="D10" s="249">
        <v>30</v>
      </c>
      <c r="E10" s="249"/>
      <c r="F10" s="249"/>
      <c r="G10" s="250"/>
    </row>
    <row r="11" spans="1:8" x14ac:dyDescent="0.25">
      <c r="A11" s="252">
        <v>300502</v>
      </c>
      <c r="B11" s="251" t="s">
        <v>2112</v>
      </c>
      <c r="C11" s="248" t="s">
        <v>8</v>
      </c>
      <c r="D11" s="249">
        <v>50</v>
      </c>
      <c r="E11" s="249"/>
      <c r="F11" s="249"/>
      <c r="G11" s="250"/>
    </row>
    <row r="12" spans="1:8" x14ac:dyDescent="0.25">
      <c r="A12" s="252">
        <v>300503</v>
      </c>
      <c r="B12" s="251" t="s">
        <v>2113</v>
      </c>
      <c r="C12" s="248" t="s">
        <v>8</v>
      </c>
      <c r="D12" s="249">
        <v>50</v>
      </c>
      <c r="E12" s="249"/>
      <c r="F12" s="249"/>
      <c r="G12" s="250"/>
    </row>
    <row r="13" spans="1:8" ht="15.75" thickBot="1" x14ac:dyDescent="0.3">
      <c r="A13" s="252">
        <v>300505</v>
      </c>
      <c r="B13" s="88" t="s">
        <v>2114</v>
      </c>
      <c r="C13" s="248" t="s">
        <v>8</v>
      </c>
      <c r="D13" s="249">
        <v>100</v>
      </c>
      <c r="E13" s="249"/>
      <c r="F13" s="249"/>
      <c r="G13" s="250"/>
    </row>
    <row r="14" spans="1:8" x14ac:dyDescent="0.25">
      <c r="A14" s="664" t="s">
        <v>2107</v>
      </c>
      <c r="B14" s="665"/>
      <c r="C14" s="665"/>
      <c r="D14" s="253"/>
      <c r="E14" s="142"/>
      <c r="F14" s="142"/>
      <c r="G14" s="254"/>
    </row>
    <row r="15" spans="1:8" ht="15.75" thickBot="1" x14ac:dyDescent="0.3">
      <c r="A15" s="666" t="s">
        <v>2108</v>
      </c>
      <c r="B15" s="667"/>
      <c r="C15" s="667"/>
      <c r="D15" s="255"/>
      <c r="E15" s="652"/>
      <c r="F15" s="652"/>
      <c r="G15" s="653"/>
    </row>
    <row r="16" spans="1:8" x14ac:dyDescent="0.25">
      <c r="G16" s="107" t="s">
        <v>39</v>
      </c>
    </row>
    <row r="17" spans="2:9" x14ac:dyDescent="0.25">
      <c r="G17" s="107"/>
    </row>
    <row r="18" spans="2:9" x14ac:dyDescent="0.25">
      <c r="G18" s="107"/>
      <c r="I18" t="s">
        <v>39</v>
      </c>
    </row>
    <row r="19" spans="2:9" ht="18.75" x14ac:dyDescent="0.3">
      <c r="B19" s="82"/>
      <c r="G19" s="107"/>
    </row>
    <row r="20" spans="2:9" x14ac:dyDescent="0.25">
      <c r="G20" s="107"/>
    </row>
    <row r="22" spans="2:9" x14ac:dyDescent="0.25">
      <c r="B22" s="152"/>
    </row>
    <row r="23" spans="2:9" x14ac:dyDescent="0.25">
      <c r="B23" s="152"/>
    </row>
    <row r="24" spans="2:9" x14ac:dyDescent="0.25">
      <c r="B24" s="217"/>
    </row>
    <row r="25" spans="2:9" x14ac:dyDescent="0.25">
      <c r="B25" s="217"/>
    </row>
  </sheetData>
  <mergeCells count="2">
    <mergeCell ref="A14:C14"/>
    <mergeCell ref="A15:C15"/>
  </mergeCells>
  <pageMargins left="0.7" right="0.7" top="0.75" bottom="0.75" header="0.3" footer="0.3"/>
  <pageSetup paperSize="9" scale="94" orientation="landscape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25</vt:i4>
      </vt:variant>
      <vt:variant>
        <vt:lpstr>Pomenované rozsahy</vt:lpstr>
      </vt:variant>
      <vt:variant>
        <vt:i4>11</vt:i4>
      </vt:variant>
    </vt:vector>
  </HeadingPairs>
  <TitlesOfParts>
    <vt:vector size="36" baseType="lpstr">
      <vt:lpstr>20001a</vt:lpstr>
      <vt:lpstr>20001b</vt:lpstr>
      <vt:lpstr>20001c</vt:lpstr>
      <vt:lpstr>20001d</vt:lpstr>
      <vt:lpstr>20001e</vt:lpstr>
      <vt:lpstr>20001f</vt:lpstr>
      <vt:lpstr>20001g</vt:lpstr>
      <vt:lpstr>Hárok8</vt:lpstr>
      <vt:lpstr>20001i</vt:lpstr>
      <vt:lpstr>20002</vt:lpstr>
      <vt:lpstr>20004a</vt:lpstr>
      <vt:lpstr>20004b</vt:lpstr>
      <vt:lpstr>20004c</vt:lpstr>
      <vt:lpstr>20005a</vt:lpstr>
      <vt:lpstr>20005b</vt:lpstr>
      <vt:lpstr>20006</vt:lpstr>
      <vt:lpstr>20007ab</vt:lpstr>
      <vt:lpstr>20007c</vt:lpstr>
      <vt:lpstr>20008</vt:lpstr>
      <vt:lpstr>20009a</vt:lpstr>
      <vt:lpstr>20009b</vt:lpstr>
      <vt:lpstr>20009c</vt:lpstr>
      <vt:lpstr>20011</vt:lpstr>
      <vt:lpstr>20013a</vt:lpstr>
      <vt:lpstr>20013b</vt:lpstr>
      <vt:lpstr>'20001a'!Oblasť_tlače</vt:lpstr>
      <vt:lpstr>'20001d'!Oblasť_tlače</vt:lpstr>
      <vt:lpstr>'20001f'!Oblasť_tlače</vt:lpstr>
      <vt:lpstr>'20001g'!Oblasť_tlače</vt:lpstr>
      <vt:lpstr>'20001i'!Oblasť_tlače</vt:lpstr>
      <vt:lpstr>'20004c'!Oblasť_tlače</vt:lpstr>
      <vt:lpstr>'20005b'!Oblasť_tlače</vt:lpstr>
      <vt:lpstr>'20007ab'!Oblasť_tlače</vt:lpstr>
      <vt:lpstr>'20007c'!Oblasť_tlače</vt:lpstr>
      <vt:lpstr>'20009a'!Oblasť_tlače</vt:lpstr>
      <vt:lpstr>'20013a'!Oblasť_tlače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Narodova</cp:lastModifiedBy>
  <cp:lastPrinted>2019-12-12T08:37:17Z</cp:lastPrinted>
  <dcterms:created xsi:type="dcterms:W3CDTF">2019-12-06T08:30:14Z</dcterms:created>
  <dcterms:modified xsi:type="dcterms:W3CDTF">2019-12-12T08:38:37Z</dcterms:modified>
</cp:coreProperties>
</file>