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U\Desktop\PT bleskozvody Starogajska 0521\"/>
    </mc:Choice>
  </mc:AlternateContent>
  <bookViews>
    <workbookView xWindow="0" yWindow="0" windowWidth="38400" windowHeight="174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3" i="1" l="1"/>
  <c r="H42" i="1"/>
  <c r="H41" i="1"/>
  <c r="H40" i="1"/>
  <c r="H30" i="1"/>
  <c r="F30" i="1"/>
  <c r="H34" i="1"/>
  <c r="F34" i="1"/>
  <c r="H43" i="1" l="1"/>
  <c r="H16" i="1"/>
  <c r="F16" i="1"/>
  <c r="H15" i="1"/>
  <c r="F15" i="1"/>
  <c r="H14" i="1" l="1"/>
  <c r="F14" i="1"/>
  <c r="H52" i="1" l="1"/>
  <c r="F52" i="1"/>
  <c r="H35" i="1"/>
  <c r="F35" i="1"/>
  <c r="H33" i="1"/>
  <c r="F33" i="1"/>
  <c r="H32" i="1"/>
  <c r="F32" i="1"/>
  <c r="H24" i="1"/>
  <c r="H18" i="1"/>
  <c r="H19" i="1"/>
  <c r="H20" i="1"/>
  <c r="H21" i="1"/>
  <c r="H22" i="1"/>
  <c r="H11" i="1"/>
  <c r="H12" i="1"/>
  <c r="H13" i="1"/>
  <c r="H17" i="1"/>
  <c r="H31" i="1"/>
  <c r="F31" i="1"/>
  <c r="H23" i="1" l="1"/>
  <c r="F29" i="1"/>
  <c r="H27" i="1"/>
  <c r="H26" i="1"/>
  <c r="H25" i="1"/>
  <c r="H29" i="1"/>
  <c r="H28" i="1"/>
  <c r="H10" i="1"/>
  <c r="H9" i="1"/>
  <c r="F28" i="1"/>
  <c r="F27" i="1"/>
  <c r="F26" i="1"/>
  <c r="F25" i="1"/>
  <c r="F24" i="1"/>
  <c r="F23" i="1"/>
  <c r="F22" i="1"/>
  <c r="F21" i="1"/>
  <c r="F20" i="1"/>
  <c r="F19" i="1"/>
  <c r="F18" i="1"/>
  <c r="F17" i="1"/>
  <c r="F13" i="1"/>
  <c r="F12" i="1"/>
  <c r="F11" i="1"/>
  <c r="F10" i="1"/>
  <c r="F9" i="1"/>
  <c r="H55" i="1"/>
  <c r="F55" i="1"/>
  <c r="F47" i="1"/>
  <c r="H47" i="1"/>
  <c r="F48" i="1"/>
  <c r="H48" i="1"/>
  <c r="F51" i="1"/>
  <c r="H51" i="1"/>
  <c r="F53" i="1"/>
  <c r="H53" i="1"/>
  <c r="F54" i="1"/>
  <c r="H54" i="1"/>
  <c r="H36" i="1" l="1"/>
  <c r="F36" i="1"/>
  <c r="H49" i="1" l="1"/>
  <c r="H50" i="1"/>
  <c r="F50" i="1"/>
  <c r="F49" i="1"/>
  <c r="H56" i="1" l="1"/>
  <c r="H58" i="1" s="1"/>
  <c r="F56" i="1"/>
  <c r="F58" i="1" s="1"/>
  <c r="F59" i="1" l="1"/>
  <c r="H60" i="1" s="1"/>
  <c r="F61" i="1" s="1"/>
</calcChain>
</file>

<file path=xl/sharedStrings.xml><?xml version="1.0" encoding="utf-8"?>
<sst xmlns="http://schemas.openxmlformats.org/spreadsheetml/2006/main" count="123" uniqueCount="74">
  <si>
    <t>p.č.</t>
  </si>
  <si>
    <t>Popis položky</t>
  </si>
  <si>
    <t>Počet</t>
  </si>
  <si>
    <t>mj</t>
  </si>
  <si>
    <t>JC materiál</t>
  </si>
  <si>
    <t>Materiál</t>
  </si>
  <si>
    <t>JC montáž</t>
  </si>
  <si>
    <t>Montáž</t>
  </si>
  <si>
    <t>ks</t>
  </si>
  <si>
    <t>m</t>
  </si>
  <si>
    <t>Bleskozvod a uzemnenie</t>
  </si>
  <si>
    <t xml:space="preserve">Celkom bleskozvod a uzemennie </t>
  </si>
  <si>
    <t>HZS , Ostatné</t>
  </si>
  <si>
    <t>Nepredvídané práce</t>
  </si>
  <si>
    <t>kpl</t>
  </si>
  <si>
    <t>Prierazy a drážkovanie pre káble do priemeru D29</t>
  </si>
  <si>
    <t>Celkom HSV, ostatné</t>
  </si>
  <si>
    <t>SPOLU</t>
  </si>
  <si>
    <t>Celkom bez DPH</t>
  </si>
  <si>
    <t>Celkom s DPH</t>
  </si>
  <si>
    <t>Poznámky:</t>
  </si>
  <si>
    <t>Hĺbenie káblovej ryhy 30 cm širokej a 80 cm hlbokej, v zemine triedy 3</t>
  </si>
  <si>
    <t>Doprava (do 20km)</t>
  </si>
  <si>
    <t>Výkop v chodníku do hĺbky 30 cm v dlažbe (asfalte), odvoz sutiny na skládku, pokládka kábla, fólia, piesok, pokládka guľatiny (pásiku), pokládka novej dlažby (asfaltu + podkladu), uvedenie do pôvodného stavu</t>
  </si>
  <si>
    <t>sada</t>
  </si>
  <si>
    <t>hod</t>
  </si>
  <si>
    <t>%</t>
  </si>
  <si>
    <t xml:space="preserve">Spracovanie východiskovej revízie a vypracovanie správy      </t>
  </si>
  <si>
    <t>Projektová dokumentácia (projekt skutočného vyhotovenia)</t>
  </si>
  <si>
    <t>Podiel pridružných výkonov</t>
  </si>
  <si>
    <r>
      <t xml:space="preserve">Podruž. mat / WAGO-svorky,sádra,klince,štítky, pásky, natlkacie skrut.,.... / </t>
    </r>
    <r>
      <rPr>
        <b/>
        <sz val="8"/>
        <rFont val="Arial"/>
        <family val="2"/>
      </rPr>
      <t xml:space="preserve"> (percentuálny podiel bez rozvádzačov a svietidiel)</t>
    </r>
  </si>
  <si>
    <t>DPH 20%</t>
  </si>
  <si>
    <t>Zaizolovanie prestupu káblov proti vode</t>
  </si>
  <si>
    <t>Plošina/lešenie</t>
  </si>
  <si>
    <t>B) SÚPIS MATERIÁLU</t>
  </si>
  <si>
    <r>
      <t>I-Trubka FXPS</t>
    </r>
    <r>
      <rPr>
        <sz val="8"/>
        <rFont val="Arial"/>
        <family val="2"/>
      </rPr>
      <t xml:space="preserve"> 16 (</t>
    </r>
    <r>
      <rPr>
        <sz val="8"/>
        <rFont val="Arial"/>
        <family val="2"/>
      </rPr>
      <t>12</t>
    </r>
    <r>
      <rPr>
        <sz val="8"/>
        <rFont val="Arial"/>
        <family val="2"/>
      </rPr>
      <t>50 N)</t>
    </r>
    <r>
      <rPr>
        <sz val="8"/>
        <rFont val="Arial"/>
        <family val="2"/>
      </rPr>
      <t xml:space="preserve"> - UV stabilná</t>
    </r>
  </si>
  <si>
    <t>Zemné práce</t>
  </si>
  <si>
    <r>
      <t xml:space="preserve">Celkom </t>
    </r>
    <r>
      <rPr>
        <b/>
        <sz val="9"/>
        <rFont val="Arial CE"/>
      </rPr>
      <t>Zemné práce</t>
    </r>
  </si>
  <si>
    <t>Presné dĺžky káblov preveriť podľa dispozičných výkresov</t>
  </si>
  <si>
    <t>Zoznam zariadení a prístrojov je spracovaný na základe tejto PD, za konečnú ponuku objednávateľovi zodpovedá dodávateľ ponuky.</t>
  </si>
  <si>
    <t>Ponúkajúci zodpovedá za objemy uvedené vo svojej ponuke.</t>
  </si>
  <si>
    <t>Všetky materiálové položky sú vrátane vodorovnej a zvislej dopravy, drobného spojovacieho materálu, odvozu a likvidácie odpadu a všetkých prác súvisiacich s realizovaním danej položky.</t>
  </si>
  <si>
    <t>Elektroinštalačná firma je povinná zrealizovať elektrickú inštaláciu podľa súčasne platných STN a podľa platnej požiarnej vyhlášky.</t>
  </si>
  <si>
    <r>
      <t xml:space="preserve">Izolovaná zachytávacia tyč </t>
    </r>
    <r>
      <rPr>
        <b/>
        <sz val="8"/>
        <rFont val="Arial"/>
        <family val="2"/>
      </rPr>
      <t>isFang 4000 AL</t>
    </r>
    <r>
      <rPr>
        <sz val="8"/>
        <rFont val="Arial"/>
        <family val="2"/>
      </rPr>
      <t xml:space="preserve"> s trojnožkou </t>
    </r>
    <r>
      <rPr>
        <b/>
        <sz val="8"/>
        <rFont val="Arial"/>
        <family val="2"/>
      </rPr>
      <t>isFang3B-100 AL</t>
    </r>
    <r>
      <rPr>
        <sz val="8"/>
        <rFont val="Arial"/>
        <family val="2"/>
      </rPr>
      <t xml:space="preserve"> - kompletná - výška 4 m (OBO Bettermann)</t>
    </r>
  </si>
  <si>
    <r>
      <t>Izolovaná zachytávacia tyč</t>
    </r>
    <r>
      <rPr>
        <b/>
        <sz val="8"/>
        <rFont val="Arial"/>
        <family val="2"/>
      </rPr>
      <t xml:space="preserve"> isFang 6000 AL</t>
    </r>
    <r>
      <rPr>
        <sz val="8"/>
        <rFont val="Arial"/>
        <family val="2"/>
      </rPr>
      <t xml:space="preserve"> s trojnožkou </t>
    </r>
    <r>
      <rPr>
        <b/>
        <sz val="8"/>
        <rFont val="Arial"/>
        <family val="2"/>
      </rPr>
      <t>isFang3B-150 AL</t>
    </r>
    <r>
      <rPr>
        <sz val="8"/>
        <rFont val="Arial"/>
        <family val="2"/>
      </rPr>
      <t xml:space="preserve"> - kompletná - výška 6 m (OBO Bettermann)</t>
    </r>
  </si>
  <si>
    <r>
      <t xml:space="preserve">Svorka univerzálna (spojovacia, krížová, skúšobná) </t>
    </r>
    <r>
      <rPr>
        <b/>
        <sz val="8"/>
        <rFont val="Arial"/>
        <family val="2"/>
      </rPr>
      <t xml:space="preserve">249 B ST, </t>
    </r>
    <r>
      <rPr>
        <sz val="8"/>
        <rFont val="Arial"/>
        <family val="2"/>
      </rPr>
      <t>H=100kA - FT (OBO Bettermann)</t>
    </r>
  </si>
  <si>
    <r>
      <t xml:space="preserve">Skúšobná svorka </t>
    </r>
    <r>
      <rPr>
        <b/>
        <sz val="8"/>
        <rFont val="Arial"/>
        <family val="2"/>
      </rPr>
      <t>5002 N-VA</t>
    </r>
    <r>
      <rPr>
        <sz val="8"/>
        <rFont val="Arial"/>
        <family val="2"/>
      </rPr>
      <t xml:space="preserve">, uloženie v zateplení s revíznymi dvierkami </t>
    </r>
    <r>
      <rPr>
        <b/>
        <sz val="8"/>
        <rFont val="Arial"/>
        <family val="2"/>
      </rPr>
      <t xml:space="preserve">5800VZ, </t>
    </r>
    <r>
      <rPr>
        <sz val="8"/>
        <rFont val="Arial"/>
        <family val="2"/>
      </rPr>
      <t>vrátane číselného štítku, NEREZ (OBO Bettermann)</t>
    </r>
  </si>
  <si>
    <r>
      <t xml:space="preserve">Skúšobná svorka </t>
    </r>
    <r>
      <rPr>
        <b/>
        <sz val="8"/>
        <rFont val="Arial"/>
        <family val="2"/>
      </rPr>
      <t>5002 N-VA</t>
    </r>
    <r>
      <rPr>
        <sz val="8"/>
        <rFont val="Arial"/>
        <family val="2"/>
      </rPr>
      <t xml:space="preserve">, uloženie v liatnovej krabici </t>
    </r>
    <r>
      <rPr>
        <b/>
        <sz val="8"/>
        <rFont val="Arial"/>
        <family val="2"/>
      </rPr>
      <t>5700 SP</t>
    </r>
    <r>
      <rPr>
        <sz val="8"/>
        <rFont val="Arial"/>
        <family val="2"/>
      </rPr>
      <t>, pochôdzna, vrátane číselného štítku (OBO Bettermann)</t>
    </r>
  </si>
  <si>
    <r>
      <t>Svorka pripojovacia</t>
    </r>
    <r>
      <rPr>
        <b/>
        <sz val="8"/>
        <rFont val="Arial"/>
        <family val="2"/>
      </rPr>
      <t xml:space="preserve"> 280 8-10</t>
    </r>
    <r>
      <rPr>
        <sz val="8"/>
        <rFont val="Arial"/>
        <family val="2"/>
      </rPr>
      <t>, FT (OBO Bettermann)</t>
    </r>
  </si>
  <si>
    <r>
      <t>Dilatačný diel pre vodorovné vodiče</t>
    </r>
    <r>
      <rPr>
        <b/>
        <sz val="8"/>
        <rFont val="Arial"/>
        <family val="2"/>
      </rPr>
      <t xml:space="preserve"> 172 AR</t>
    </r>
    <r>
      <rPr>
        <sz val="8"/>
        <rFont val="Arial"/>
        <family val="2"/>
      </rPr>
      <t xml:space="preserve">, Hliník, </t>
    </r>
    <r>
      <rPr>
        <b/>
        <sz val="8"/>
        <rFont val="Arial"/>
        <family val="2"/>
      </rPr>
      <t>UMIESTNENIE á 20 m, vrátane spojok</t>
    </r>
    <r>
      <rPr>
        <sz val="8"/>
        <rFont val="Arial"/>
        <family val="2"/>
      </rPr>
      <t xml:space="preserve"> (OBO Bettermann)</t>
    </r>
  </si>
  <si>
    <r>
      <t xml:space="preserve">Protikorózna ochrana  </t>
    </r>
    <r>
      <rPr>
        <b/>
        <sz val="8"/>
        <rFont val="Arial"/>
        <family val="2"/>
      </rPr>
      <t>356 50</t>
    </r>
    <r>
      <rPr>
        <sz val="8"/>
        <rFont val="Arial"/>
        <family val="2"/>
      </rPr>
      <t>, 25 spojov (OBO Bettermann)</t>
    </r>
  </si>
  <si>
    <r>
      <t xml:space="preserve">vodič </t>
    </r>
    <r>
      <rPr>
        <b/>
        <sz val="8"/>
        <rFont val="Arial"/>
        <family val="2"/>
      </rPr>
      <t>RD 8PVC</t>
    </r>
    <r>
      <rPr>
        <sz val="8"/>
        <rFont val="Arial"/>
        <family val="2"/>
      </rPr>
      <t xml:space="preserve"> vrátane podpier, zvislé uloženie </t>
    </r>
    <r>
      <rPr>
        <b/>
        <sz val="8"/>
        <rFont val="Arial"/>
        <family val="2"/>
      </rPr>
      <t>DO ZATEPLENIA</t>
    </r>
    <r>
      <rPr>
        <sz val="8"/>
        <rFont val="Arial"/>
        <family val="2"/>
      </rPr>
      <t xml:space="preserve">  (OBO Bettermann)</t>
    </r>
  </si>
  <si>
    <r>
      <t xml:space="preserve">Práškova hmota na vylepšenie odporu uzemnenia </t>
    </r>
    <r>
      <rPr>
        <b/>
        <sz val="8"/>
        <rFont val="Arial"/>
        <family val="2"/>
      </rPr>
      <t>OEC 25</t>
    </r>
    <r>
      <rPr>
        <sz val="8"/>
        <rFont val="Arial"/>
        <family val="2"/>
      </rPr>
      <t xml:space="preserve">, balenie 25 kg (OBO Bettermann) </t>
    </r>
  </si>
  <si>
    <r>
      <t>Svorka spájacia/krížová</t>
    </r>
    <r>
      <rPr>
        <b/>
        <sz val="8"/>
        <rFont val="Arial"/>
        <family val="2"/>
      </rPr>
      <t xml:space="preserve"> 255 A-FL30 FT</t>
    </r>
    <r>
      <rPr>
        <sz val="8"/>
        <rFont val="Arial"/>
        <family val="2"/>
      </rPr>
      <t>, pásik-pásik, FT (OBO Bettermann)</t>
    </r>
  </si>
  <si>
    <r>
      <t>Svorka spájacia/krížová</t>
    </r>
    <r>
      <rPr>
        <b/>
        <sz val="8"/>
        <rFont val="Arial"/>
        <family val="2"/>
      </rPr>
      <t xml:space="preserve"> 253 8x8</t>
    </r>
    <r>
      <rPr>
        <sz val="8"/>
        <rFont val="Arial"/>
        <family val="2"/>
      </rPr>
      <t>, pásik-kruhový vodič, kruhový vodič-kruhový vodič, FT (OBO Bettermann)</t>
    </r>
  </si>
  <si>
    <r>
      <t xml:space="preserve">Profilový tyčový uzemňovač s vývodom z pásovej oceli </t>
    </r>
    <r>
      <rPr>
        <b/>
        <sz val="8"/>
        <rFont val="Arial"/>
        <family val="2"/>
      </rPr>
      <t>213 200 DIN</t>
    </r>
    <r>
      <rPr>
        <sz val="8"/>
        <rFont val="Arial"/>
        <family val="2"/>
      </rPr>
      <t xml:space="preserve"> vrátanie 2x svorky </t>
    </r>
    <r>
      <rPr>
        <b/>
        <sz val="8"/>
        <rFont val="Arial"/>
        <family val="2"/>
      </rPr>
      <t>253 8x8</t>
    </r>
    <r>
      <rPr>
        <sz val="8"/>
        <rFont val="Arial"/>
        <family val="2"/>
      </rPr>
      <t>, dĺžka 2m, FT (OBO Bettermann)</t>
    </r>
  </si>
  <si>
    <r>
      <rPr>
        <sz val="8"/>
        <rFont val="Arial"/>
        <family val="2"/>
      </rPr>
      <t>Uzemňovacie vedenie</t>
    </r>
    <r>
      <rPr>
        <b/>
        <sz val="8"/>
        <rFont val="Arial"/>
        <family val="2"/>
      </rPr>
      <t xml:space="preserve"> 5052 DIN 30x3,5, </t>
    </r>
    <r>
      <rPr>
        <sz val="8"/>
        <rFont val="Arial"/>
        <family val="2"/>
      </rPr>
      <t>so zaoblenou hranou, uložené v zemi, rozmer 30x3,5mm, FT (OBO Bettermann)</t>
    </r>
  </si>
  <si>
    <r>
      <t xml:space="preserve">Vodič </t>
    </r>
    <r>
      <rPr>
        <b/>
        <sz val="8"/>
        <color theme="1"/>
        <rFont val="Arial"/>
        <family val="2"/>
        <charset val="238"/>
      </rPr>
      <t>RD 10PVC</t>
    </r>
    <r>
      <rPr>
        <sz val="8"/>
        <color theme="1"/>
        <rFont val="Arial"/>
        <family val="2"/>
      </rPr>
      <t xml:space="preserve"> s izoláciou určený na vývody uzemnenia zo základov, vývod = 5m (OBO Bettermann)</t>
    </r>
  </si>
  <si>
    <r>
      <t xml:space="preserve">ukončovacia sada k vodiču </t>
    </r>
    <r>
      <rPr>
        <b/>
        <sz val="8"/>
        <rFont val="Arial"/>
        <family val="2"/>
      </rPr>
      <t>isCon PRO+ 75 LGR</t>
    </r>
    <r>
      <rPr>
        <sz val="8"/>
        <rFont val="Arial"/>
        <family val="2"/>
      </rPr>
      <t xml:space="preserve"> vrátane prípojky potenciálov (OBO Bettermann)</t>
    </r>
  </si>
  <si>
    <r>
      <t xml:space="preserve">Vysokonapäťový vodič </t>
    </r>
    <r>
      <rPr>
        <b/>
        <sz val="8"/>
        <rFont val="Arial"/>
        <family val="2"/>
      </rPr>
      <t>isCon PRO+ 75 LGR</t>
    </r>
    <r>
      <rPr>
        <sz val="8"/>
        <rFont val="Arial"/>
        <family val="2"/>
      </rPr>
      <t xml:space="preserve"> vrátanie podpier, ekvivalentná vzdialenosť 0,75m pre vzduch a 1,5m pre pevný materiál, H=150kA - zvislé uloženie, možnosť uloženia do stavebných materiálov - svetlo šedý - </t>
    </r>
    <r>
      <rPr>
        <b/>
        <sz val="8"/>
        <rFont val="Arial"/>
        <family val="2"/>
      </rPr>
      <t xml:space="preserve">OCHRANA VOČI DOTYKU </t>
    </r>
    <r>
      <rPr>
        <sz val="8"/>
        <rFont val="Arial"/>
        <family val="2"/>
      </rPr>
      <t>(OBO Bettermann), polomer ohybu 260mm</t>
    </r>
  </si>
  <si>
    <t xml:space="preserve">Vodič H07V-K 6 žltozelený </t>
  </si>
  <si>
    <r>
      <t xml:space="preserve">EKVIPOTENCIÁLNE VYROVNANIE vodič </t>
    </r>
    <r>
      <rPr>
        <b/>
        <sz val="8"/>
        <rFont val="Arial"/>
        <family val="2"/>
      </rPr>
      <t>RD 8ALU</t>
    </r>
    <r>
      <rPr>
        <sz val="8"/>
        <rFont val="Arial"/>
        <family val="2"/>
      </rPr>
      <t xml:space="preserve"> vrátane podpier </t>
    </r>
    <r>
      <rPr>
        <b/>
        <sz val="8"/>
        <rFont val="Arial"/>
        <family val="2"/>
      </rPr>
      <t>165 MBG+165 MBG UH+177 30 M8,</t>
    </r>
    <r>
      <rPr>
        <sz val="8"/>
        <rFont val="Arial"/>
        <family val="2"/>
      </rPr>
      <t xml:space="preserve"> vodorovné uloženie - HORĽAVÉ PODKLADY (OBO Bettermann)</t>
    </r>
  </si>
  <si>
    <t>Ručný zásyp nezap. káblovej ryhy bez zhutn. zeminy, 30 cm širokej, 80 cm hlbokej v zemine tr. 3</t>
  </si>
  <si>
    <r>
      <t xml:space="preserve">Vysokonapäťový vodič </t>
    </r>
    <r>
      <rPr>
        <b/>
        <sz val="8"/>
        <rFont val="Arial"/>
        <family val="2"/>
        <charset val="238"/>
      </rPr>
      <t>isCon PRO+ 75 SW</t>
    </r>
    <r>
      <rPr>
        <sz val="8"/>
        <rFont val="Arial"/>
        <family val="2"/>
        <charset val="238"/>
      </rPr>
      <t xml:space="preserve"> vrátanie podpier, ekvivalentná vzdialenosť 0,75m pre vzduch a 1,5m pre pevný materiál, H=150kA  - vodorovné uloženie - čierny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(OBO Bettermann)</t>
    </r>
  </si>
  <si>
    <r>
      <t xml:space="preserve">ukončovacia sada k vodiču </t>
    </r>
    <r>
      <rPr>
        <b/>
        <sz val="8"/>
        <rFont val="Arial"/>
        <family val="2"/>
        <charset val="238"/>
      </rPr>
      <t>isCon PRO+ 75 SW</t>
    </r>
    <r>
      <rPr>
        <sz val="8"/>
        <rFont val="Arial"/>
        <family val="2"/>
        <charset val="238"/>
      </rPr>
      <t xml:space="preserve"> vrátane prípojky potenciálov (OBO Bettermann)</t>
    </r>
  </si>
  <si>
    <r>
      <t xml:space="preserve">Pripojovacia svorka </t>
    </r>
    <r>
      <rPr>
        <b/>
        <sz val="8"/>
        <rFont val="Arial"/>
        <family val="2"/>
        <charset val="238"/>
      </rPr>
      <t>isCon AP1-16 VA</t>
    </r>
    <r>
      <rPr>
        <sz val="8"/>
        <rFont val="Arial"/>
        <family val="2"/>
        <charset val="238"/>
      </rPr>
      <t xml:space="preserve"> vodiča isCon k stožiaru isFang </t>
    </r>
  </si>
  <si>
    <r>
      <t xml:space="preserve">Pripojovacia svorka </t>
    </r>
    <r>
      <rPr>
        <b/>
        <sz val="8"/>
        <rFont val="Arial"/>
        <family val="2"/>
        <charset val="238"/>
      </rPr>
      <t>isCon AP2-16 VA</t>
    </r>
    <r>
      <rPr>
        <sz val="8"/>
        <rFont val="Arial"/>
        <family val="2"/>
        <charset val="238"/>
      </rPr>
      <t xml:space="preserve"> vodiča isCon k stožiaru isFang </t>
    </r>
  </si>
  <si>
    <r>
      <t xml:space="preserve">Uzemňovacia svorka </t>
    </r>
    <r>
      <rPr>
        <b/>
        <sz val="8"/>
        <rFont val="Arial"/>
        <family val="2"/>
        <charset val="238"/>
      </rPr>
      <t>951</t>
    </r>
    <r>
      <rPr>
        <sz val="8"/>
        <rFont val="Arial"/>
        <family val="2"/>
      </rPr>
      <t xml:space="preserve"> pre RD8ALU - CYA (OBO Bettermann)</t>
    </r>
  </si>
  <si>
    <r>
      <t>I-Trubka FXPS 32 (12</t>
    </r>
    <r>
      <rPr>
        <sz val="8"/>
        <rFont val="Arial"/>
        <family val="2"/>
      </rPr>
      <t>50 N)</t>
    </r>
    <r>
      <rPr>
        <sz val="8"/>
        <rFont val="Arial"/>
        <family val="2"/>
      </rPr>
      <t xml:space="preserve"> - UV stabilná</t>
    </r>
  </si>
  <si>
    <t>KRABICA DO ZAT. DVIERKA PC ABS HF hlbka 85-140mm  -1/160KUZ-VO KB</t>
  </si>
  <si>
    <t>Objekt: Študentský domov</t>
  </si>
  <si>
    <t>Miesto stavby: Bratislava-Petržalka, Starohájska 8, p.č.961, k.ú. Petržalka, 85102 Petržalka</t>
  </si>
  <si>
    <t>Časť: b) Bleskozvod</t>
  </si>
  <si>
    <t>Akcia: Bleskozvod, Študentský domov Ekonomickej univerzity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</si>
</sst>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25" x14ac:knownFonts="1">
    <font>
      <sz val="11"/>
      <color theme="1"/>
      <name val="Calibri"/>
      <family val="2"/>
      <scheme val="minor"/>
    </font>
    <font>
      <b/>
      <i/>
      <sz val="14"/>
      <name val="Arial CE"/>
      <family val="2"/>
    </font>
    <font>
      <b/>
      <sz val="12"/>
      <name val="Arial CE"/>
      <family val="2"/>
    </font>
    <font>
      <sz val="8"/>
      <name val="Arial"/>
      <family val="2"/>
    </font>
    <font>
      <sz val="9"/>
      <name val="Arial CE"/>
      <family val="2"/>
    </font>
    <font>
      <b/>
      <sz val="9"/>
      <name val="Arial CE"/>
    </font>
    <font>
      <sz val="8"/>
      <name val="Arial"/>
      <family val="2"/>
    </font>
    <font>
      <sz val="10"/>
      <name val="Arial"/>
      <family val="2"/>
    </font>
    <font>
      <b/>
      <sz val="9"/>
      <name val="Arial CE"/>
    </font>
    <font>
      <sz val="11"/>
      <name val="Arial CE"/>
      <family val="2"/>
    </font>
    <font>
      <b/>
      <sz val="8"/>
      <name val="Arial"/>
      <family val="2"/>
    </font>
    <font>
      <b/>
      <sz val="10"/>
      <name val="Arial CE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i/>
      <sz val="12"/>
      <name val="Arial CE"/>
      <family val="2"/>
    </font>
    <font>
      <sz val="11"/>
      <color rgb="FFFF0000"/>
      <name val="Calibri"/>
      <family val="2"/>
      <scheme val="minor"/>
    </font>
    <font>
      <sz val="11"/>
      <color rgb="FFFF0000"/>
      <name val="Arial CE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83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2" fontId="0" fillId="0" borderId="0" xfId="0" applyNumberFormat="1" applyFill="1" applyBorder="1" applyAlignment="1">
      <alignment horizontal="right"/>
    </xf>
    <xf numFmtId="0" fontId="2" fillId="2" borderId="0" xfId="0" applyFont="1" applyFill="1"/>
    <xf numFmtId="0" fontId="0" fillId="2" borderId="0" xfId="0" applyFill="1"/>
    <xf numFmtId="2" fontId="0" fillId="2" borderId="0" xfId="0" applyNumberFormat="1" applyFill="1"/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0" fontId="0" fillId="0" borderId="1" xfId="0" applyFill="1" applyBorder="1"/>
    <xf numFmtId="0" fontId="6" fillId="0" borderId="1" xfId="0" applyFont="1" applyFill="1" applyBorder="1" applyAlignment="1">
      <alignment horizontal="left"/>
    </xf>
    <xf numFmtId="2" fontId="4" fillId="0" borderId="1" xfId="0" applyNumberFormat="1" applyFont="1" applyBorder="1"/>
    <xf numFmtId="0" fontId="8" fillId="0" borderId="2" xfId="0" applyFont="1" applyBorder="1"/>
    <xf numFmtId="0" fontId="16" fillId="0" borderId="0" xfId="0" applyNumberFormat="1" applyFont="1" applyBorder="1"/>
    <xf numFmtId="0" fontId="9" fillId="0" borderId="0" xfId="0" applyNumberFormat="1" applyFont="1" applyBorder="1"/>
    <xf numFmtId="2" fontId="9" fillId="0" borderId="0" xfId="0" applyNumberFormat="1" applyFont="1" applyBorder="1"/>
    <xf numFmtId="4" fontId="8" fillId="0" borderId="0" xfId="0" applyNumberFormat="1" applyFont="1" applyFill="1" applyBorder="1"/>
    <xf numFmtId="4" fontId="0" fillId="0" borderId="0" xfId="0" applyNumberFormat="1"/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0" fontId="17" fillId="2" borderId="0" xfId="0" applyFont="1" applyFill="1"/>
    <xf numFmtId="0" fontId="8" fillId="0" borderId="0" xfId="0" applyFont="1" applyFill="1" applyBorder="1" applyAlignment="1">
      <alignment horizontal="center"/>
    </xf>
    <xf numFmtId="4" fontId="7" fillId="0" borderId="0" xfId="0" applyNumberFormat="1" applyFont="1"/>
    <xf numFmtId="0" fontId="6" fillId="0" borderId="1" xfId="0" applyFont="1" applyFill="1" applyBorder="1" applyAlignment="1">
      <alignment horizontal="left" wrapText="1" shrinkToFit="1"/>
    </xf>
    <xf numFmtId="0" fontId="6" fillId="0" borderId="1" xfId="0" applyFont="1" applyFill="1" applyBorder="1" applyAlignment="1">
      <alignment horizontal="left" wrapText="1"/>
    </xf>
    <xf numFmtId="0" fontId="11" fillId="0" borderId="0" xfId="0" applyFont="1"/>
    <xf numFmtId="2" fontId="11" fillId="0" borderId="0" xfId="0" applyNumberFormat="1" applyFont="1"/>
    <xf numFmtId="164" fontId="11" fillId="0" borderId="0" xfId="0" applyNumberFormat="1" applyFont="1"/>
    <xf numFmtId="0" fontId="11" fillId="3" borderId="3" xfId="0" applyFont="1" applyFill="1" applyBorder="1"/>
    <xf numFmtId="0" fontId="0" fillId="3" borderId="3" xfId="0" applyFill="1" applyBorder="1"/>
    <xf numFmtId="2" fontId="0" fillId="3" borderId="3" xfId="0" applyNumberFormat="1" applyFill="1" applyBorder="1"/>
    <xf numFmtId="9" fontId="11" fillId="0" borderId="0" xfId="0" applyNumberFormat="1" applyFont="1"/>
    <xf numFmtId="0" fontId="11" fillId="2" borderId="4" xfId="0" applyFont="1" applyFill="1" applyBorder="1"/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7" fillId="0" borderId="0" xfId="0" applyFont="1"/>
    <xf numFmtId="2" fontId="0" fillId="0" borderId="0" xfId="0" applyNumberFormat="1" applyBorder="1"/>
    <xf numFmtId="0" fontId="12" fillId="0" borderId="0" xfId="0" applyFont="1"/>
    <xf numFmtId="0" fontId="13" fillId="2" borderId="0" xfId="0" applyFont="1" applyFill="1"/>
    <xf numFmtId="0" fontId="18" fillId="0" borderId="1" xfId="0" applyFont="1" applyFill="1" applyBorder="1"/>
    <xf numFmtId="0" fontId="15" fillId="0" borderId="0" xfId="0" applyFont="1"/>
    <xf numFmtId="0" fontId="3" fillId="0" borderId="1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5" fillId="0" borderId="0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wrapText="1"/>
    </xf>
    <xf numFmtId="0" fontId="15" fillId="0" borderId="0" xfId="0" applyFont="1" applyBorder="1"/>
    <xf numFmtId="2" fontId="15" fillId="0" borderId="0" xfId="0" applyNumberFormat="1" applyFont="1" applyBorder="1"/>
    <xf numFmtId="4" fontId="4" fillId="0" borderId="0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0" fillId="0" borderId="1" xfId="0" applyFill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24" fillId="4" borderId="1" xfId="0" applyFont="1" applyFill="1" applyBorder="1" applyAlignment="1">
      <alignment horizontal="left" wrapText="1"/>
    </xf>
    <xf numFmtId="0" fontId="7" fillId="0" borderId="5" xfId="0" applyFont="1" applyFill="1" applyBorder="1"/>
    <xf numFmtId="4" fontId="4" fillId="0" borderId="0" xfId="0" applyNumberFormat="1" applyFont="1" applyFill="1" applyBorder="1"/>
    <xf numFmtId="164" fontId="11" fillId="3" borderId="3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right"/>
    </xf>
  </cellXfs>
  <cellStyles count="83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Hypertextové prepojenie" xfId="15" builtinId="8" hidden="1"/>
    <cellStyle name="Hypertextové prepojenie" xfId="17" builtinId="8" hidden="1"/>
    <cellStyle name="Hypertextové prepojenie" xfId="19" builtinId="8" hidden="1"/>
    <cellStyle name="Hypertextové prepojenie" xfId="21" builtinId="8" hidden="1"/>
    <cellStyle name="Hypertextové prepojenie" xfId="23" builtinId="8" hidden="1"/>
    <cellStyle name="Hypertextové prepojenie" xfId="25" builtinId="8" hidden="1"/>
    <cellStyle name="Hypertextové prepojenie" xfId="27" builtinId="8" hidden="1"/>
    <cellStyle name="Hypertextové prepojenie" xfId="29" builtinId="8" hidden="1"/>
    <cellStyle name="Hypertextové prepojenie" xfId="31" builtinId="8" hidden="1"/>
    <cellStyle name="Hypertextové prepojenie" xfId="33" builtinId="8" hidden="1"/>
    <cellStyle name="Hypertextové prepojenie" xfId="35" builtinId="8" hidden="1"/>
    <cellStyle name="Hypertextové prepojenie" xfId="37" builtinId="8" hidden="1"/>
    <cellStyle name="Hypertextové prepojenie" xfId="39" builtinId="8" hidden="1"/>
    <cellStyle name="Hypertextové prepojenie" xfId="41" builtinId="8" hidden="1"/>
    <cellStyle name="Hypertextové prepojenie" xfId="43" builtinId="8" hidden="1"/>
    <cellStyle name="Hypertextové prepojenie" xfId="45" builtinId="8" hidden="1"/>
    <cellStyle name="Hypertextové prepojenie" xfId="47" builtinId="8" hidden="1"/>
    <cellStyle name="Hypertextové prepojenie" xfId="49" builtinId="8" hidden="1"/>
    <cellStyle name="Hypertextové prepojenie" xfId="51" builtinId="8" hidden="1"/>
    <cellStyle name="Hypertextové prepojenie" xfId="53" builtinId="8" hidden="1"/>
    <cellStyle name="Hypertextové prepojenie" xfId="55" builtinId="8" hidden="1"/>
    <cellStyle name="Hypertextové prepojenie" xfId="57" builtinId="8" hidden="1"/>
    <cellStyle name="Hypertextové prepojenie" xfId="59" builtinId="8" hidden="1"/>
    <cellStyle name="Hypertextové prepojenie" xfId="61" builtinId="8" hidden="1"/>
    <cellStyle name="Hypertextové prepojenie" xfId="63" builtinId="8" hidden="1"/>
    <cellStyle name="Hypertextové prepojenie" xfId="65" builtinId="8" hidden="1"/>
    <cellStyle name="Hypertextové prepojenie" xfId="67" builtinId="8" hidden="1"/>
    <cellStyle name="Hypertextové prepojenie" xfId="69" builtinId="8" hidden="1"/>
    <cellStyle name="Hypertextové prepojenie" xfId="71" builtinId="8" hidden="1"/>
    <cellStyle name="Hypertextové prepojenie" xfId="73" builtinId="8" hidden="1"/>
    <cellStyle name="Hypertextové prepojenie" xfId="75" builtinId="8" hidden="1"/>
    <cellStyle name="Hypertextové prepojenie" xfId="77" builtinId="8" hidden="1"/>
    <cellStyle name="Hypertextové prepojenie" xfId="79" builtinId="8" hidden="1"/>
    <cellStyle name="Hypertextové prepojenie" xfId="81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  <cellStyle name="Použité hypertextové prepojenie" xfId="16" builtinId="9" hidden="1"/>
    <cellStyle name="Použité hypertextové prepojenie" xfId="18" builtinId="9" hidden="1"/>
    <cellStyle name="Použité hypertextové prepojenie" xfId="20" builtinId="9" hidden="1"/>
    <cellStyle name="Použité hypertextové prepojenie" xfId="22" builtinId="9" hidden="1"/>
    <cellStyle name="Použité hypertextové prepojenie" xfId="24" builtinId="9" hidden="1"/>
    <cellStyle name="Použité hypertextové prepojenie" xfId="26" builtinId="9" hidden="1"/>
    <cellStyle name="Použité hypertextové prepojenie" xfId="28" builtinId="9" hidden="1"/>
    <cellStyle name="Použité hypertextové prepojenie" xfId="30" builtinId="9" hidden="1"/>
    <cellStyle name="Použité hypertextové prepojenie" xfId="32" builtinId="9" hidden="1"/>
    <cellStyle name="Použité hypertextové prepojenie" xfId="34" builtinId="9" hidden="1"/>
    <cellStyle name="Použité hypertextové prepojenie" xfId="36" builtinId="9" hidden="1"/>
    <cellStyle name="Použité hypertextové prepojenie" xfId="38" builtinId="9" hidden="1"/>
    <cellStyle name="Použité hypertextové prepojenie" xfId="40" builtinId="9" hidden="1"/>
    <cellStyle name="Použité hypertextové prepojenie" xfId="42" builtinId="9" hidden="1"/>
    <cellStyle name="Použité hypertextové prepojenie" xfId="44" builtinId="9" hidden="1"/>
    <cellStyle name="Použité hypertextové prepojenie" xfId="46" builtinId="9" hidden="1"/>
    <cellStyle name="Použité hypertextové prepojenie" xfId="48" builtinId="9" hidden="1"/>
    <cellStyle name="Použité hypertextové prepojenie" xfId="50" builtinId="9" hidden="1"/>
    <cellStyle name="Použité hypertextové prepojenie" xfId="52" builtinId="9" hidden="1"/>
    <cellStyle name="Použité hypertextové prepojenie" xfId="54" builtinId="9" hidden="1"/>
    <cellStyle name="Použité hypertextové prepojenie" xfId="56" builtinId="9" hidden="1"/>
    <cellStyle name="Použité hypertextové prepojenie" xfId="58" builtinId="9" hidden="1"/>
    <cellStyle name="Použité hypertextové prepojenie" xfId="60" builtinId="9" hidden="1"/>
    <cellStyle name="Použité hypertextové prepojenie" xfId="62" builtinId="9" hidden="1"/>
    <cellStyle name="Použité hypertextové prepojenie" xfId="64" builtinId="9" hidden="1"/>
    <cellStyle name="Použité hypertextové prepojenie" xfId="66" builtinId="9" hidden="1"/>
    <cellStyle name="Použité hypertextové prepojenie" xfId="68" builtinId="9" hidden="1"/>
    <cellStyle name="Použité hypertextové prepojenie" xfId="70" builtinId="9" hidden="1"/>
    <cellStyle name="Použité hypertextové prepojenie" xfId="72" builtinId="9" hidden="1"/>
    <cellStyle name="Použité hypertextové prepojenie" xfId="74" builtinId="9" hidden="1"/>
    <cellStyle name="Použité hypertextové prepojenie" xfId="76" builtinId="9" hidden="1"/>
    <cellStyle name="Použité hypertextové prepojenie" xfId="78" builtinId="9" hidden="1"/>
    <cellStyle name="Použité hypertextové prepojenie" xfId="80" builtinId="9" hidden="1"/>
    <cellStyle name="Použité hypertextové prepojenie" xfId="82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zoomScale="140" zoomScaleNormal="140" zoomScalePageLayoutView="187" workbookViewId="0">
      <selection activeCell="B52" sqref="B52"/>
    </sheetView>
  </sheetViews>
  <sheetFormatPr defaultColWidth="8.85546875" defaultRowHeight="15" x14ac:dyDescent="0.25"/>
  <cols>
    <col min="1" max="1" width="4.28515625" bestFit="1" customWidth="1"/>
    <col min="2" max="2" width="94.28515625" customWidth="1"/>
    <col min="3" max="3" width="5.28515625" bestFit="1" customWidth="1"/>
    <col min="4" max="4" width="5" bestFit="1" customWidth="1"/>
    <col min="5" max="5" width="10" bestFit="1" customWidth="1"/>
    <col min="6" max="6" width="13.85546875" bestFit="1" customWidth="1"/>
    <col min="7" max="7" width="10" bestFit="1" customWidth="1"/>
    <col min="8" max="8" width="13.28515625" customWidth="1"/>
  </cols>
  <sheetData>
    <row r="1" spans="1:8" ht="18.75" x14ac:dyDescent="0.3">
      <c r="A1" s="1"/>
      <c r="B1" s="2" t="s">
        <v>34</v>
      </c>
      <c r="C1" s="1"/>
      <c r="D1" s="1"/>
      <c r="E1" s="3"/>
      <c r="F1" s="3"/>
      <c r="G1" s="3"/>
      <c r="H1" s="3"/>
    </row>
    <row r="2" spans="1:8" ht="15.75" x14ac:dyDescent="0.25">
      <c r="A2" s="1"/>
      <c r="B2" s="49" t="s">
        <v>73</v>
      </c>
      <c r="C2" s="1"/>
      <c r="D2" s="1"/>
      <c r="E2" s="3"/>
      <c r="F2" s="3"/>
      <c r="G2" s="3"/>
      <c r="H2" s="3"/>
    </row>
    <row r="3" spans="1:8" ht="15.75" x14ac:dyDescent="0.25">
      <c r="A3" s="1"/>
      <c r="B3" s="49" t="s">
        <v>70</v>
      </c>
      <c r="C3" s="1"/>
      <c r="D3" s="1"/>
      <c r="E3" s="3"/>
      <c r="F3" s="3"/>
      <c r="G3" s="3"/>
      <c r="H3" s="3"/>
    </row>
    <row r="4" spans="1:8" ht="15.75" x14ac:dyDescent="0.25">
      <c r="A4" s="1"/>
      <c r="B4" s="49" t="s">
        <v>71</v>
      </c>
      <c r="C4" s="1"/>
      <c r="D4" s="1"/>
      <c r="E4" s="3"/>
      <c r="F4" s="3"/>
      <c r="G4" s="3"/>
      <c r="H4" s="3"/>
    </row>
    <row r="5" spans="1:8" ht="15.75" x14ac:dyDescent="0.25">
      <c r="A5" s="1"/>
      <c r="B5" s="49" t="s">
        <v>72</v>
      </c>
      <c r="C5" s="1"/>
      <c r="D5" s="1"/>
      <c r="E5" s="3"/>
      <c r="F5" s="3"/>
      <c r="G5" s="3"/>
      <c r="H5" s="3"/>
    </row>
    <row r="6" spans="1:8" ht="15.75" x14ac:dyDescent="0.25">
      <c r="A6" s="1"/>
      <c r="B6" s="49"/>
      <c r="C6" s="1"/>
      <c r="D6" s="1"/>
      <c r="E6" s="3"/>
      <c r="F6" s="3"/>
      <c r="G6" s="3"/>
      <c r="H6" s="3"/>
    </row>
    <row r="7" spans="1:8" ht="15.75" x14ac:dyDescent="0.25">
      <c r="A7" s="25"/>
      <c r="B7" s="4" t="s">
        <v>10</v>
      </c>
      <c r="C7" s="26"/>
      <c r="D7" s="5"/>
      <c r="E7" s="6"/>
      <c r="F7" s="6"/>
      <c r="G7" s="6"/>
      <c r="H7" s="6"/>
    </row>
    <row r="8" spans="1:8" x14ac:dyDescent="0.25">
      <c r="A8" s="7" t="s">
        <v>0</v>
      </c>
      <c r="B8" s="8" t="s">
        <v>1</v>
      </c>
      <c r="C8" s="9" t="s">
        <v>2</v>
      </c>
      <c r="D8" s="9" t="s">
        <v>3</v>
      </c>
      <c r="E8" s="10" t="s">
        <v>4</v>
      </c>
      <c r="F8" s="10" t="s">
        <v>5</v>
      </c>
      <c r="G8" s="11" t="s">
        <v>6</v>
      </c>
      <c r="H8" s="11" t="s">
        <v>7</v>
      </c>
    </row>
    <row r="9" spans="1:8" x14ac:dyDescent="0.25">
      <c r="A9" s="12">
        <v>1</v>
      </c>
      <c r="B9" s="48" t="s">
        <v>43</v>
      </c>
      <c r="C9" s="65">
        <v>7</v>
      </c>
      <c r="D9" s="15" t="s">
        <v>8</v>
      </c>
      <c r="E9" s="14"/>
      <c r="F9" s="13">
        <f t="shared" ref="F9:F10" si="0">E9*C9</f>
        <v>0</v>
      </c>
      <c r="G9" s="14"/>
      <c r="H9" s="13">
        <f t="shared" ref="H9:H13" si="1">G9*C9</f>
        <v>0</v>
      </c>
    </row>
    <row r="10" spans="1:8" x14ac:dyDescent="0.25">
      <c r="A10" s="12">
        <v>2</v>
      </c>
      <c r="B10" s="48" t="s">
        <v>44</v>
      </c>
      <c r="C10" s="65">
        <v>1</v>
      </c>
      <c r="D10" s="15" t="s">
        <v>8</v>
      </c>
      <c r="E10" s="14"/>
      <c r="F10" s="13">
        <f t="shared" si="0"/>
        <v>0</v>
      </c>
      <c r="G10" s="14"/>
      <c r="H10" s="13">
        <f t="shared" si="1"/>
        <v>0</v>
      </c>
    </row>
    <row r="11" spans="1:8" s="62" customFormat="1" ht="23.25" x14ac:dyDescent="0.25">
      <c r="A11" s="12">
        <v>3</v>
      </c>
      <c r="B11" s="67" t="s">
        <v>63</v>
      </c>
      <c r="C11" s="63">
        <v>150</v>
      </c>
      <c r="D11" s="68" t="s">
        <v>9</v>
      </c>
      <c r="E11" s="69"/>
      <c r="F11" s="61">
        <f t="shared" ref="F11" si="2">E11*C11</f>
        <v>0</v>
      </c>
      <c r="G11" s="60"/>
      <c r="H11" s="13">
        <f t="shared" si="1"/>
        <v>0</v>
      </c>
    </row>
    <row r="12" spans="1:8" s="62" customFormat="1" ht="34.5" x14ac:dyDescent="0.25">
      <c r="A12" s="12">
        <v>4</v>
      </c>
      <c r="B12" s="54" t="s">
        <v>59</v>
      </c>
      <c r="C12" s="64">
        <v>170</v>
      </c>
      <c r="D12" s="59" t="s">
        <v>9</v>
      </c>
      <c r="E12" s="60"/>
      <c r="F12" s="61">
        <f t="shared" ref="F12" si="3">E12*C12</f>
        <v>0</v>
      </c>
      <c r="G12" s="60"/>
      <c r="H12" s="13">
        <f t="shared" si="1"/>
        <v>0</v>
      </c>
    </row>
    <row r="13" spans="1:8" s="62" customFormat="1" x14ac:dyDescent="0.25">
      <c r="A13" s="12">
        <v>5</v>
      </c>
      <c r="B13" s="54" t="s">
        <v>58</v>
      </c>
      <c r="C13" s="64">
        <v>14</v>
      </c>
      <c r="D13" s="59" t="s">
        <v>24</v>
      </c>
      <c r="E13" s="60"/>
      <c r="F13" s="61">
        <f t="shared" ref="F13" si="4">E13*C13</f>
        <v>0</v>
      </c>
      <c r="G13" s="60"/>
      <c r="H13" s="13">
        <f t="shared" si="1"/>
        <v>0</v>
      </c>
    </row>
    <row r="14" spans="1:8" s="62" customFormat="1" x14ac:dyDescent="0.25">
      <c r="A14" s="12">
        <v>6</v>
      </c>
      <c r="B14" s="67" t="s">
        <v>64</v>
      </c>
      <c r="C14" s="64">
        <v>2</v>
      </c>
      <c r="D14" s="59" t="s">
        <v>24</v>
      </c>
      <c r="E14" s="60"/>
      <c r="F14" s="61">
        <f t="shared" ref="F14:F15" si="5">E14*C14</f>
        <v>0</v>
      </c>
      <c r="G14" s="60"/>
      <c r="H14" s="13">
        <f t="shared" ref="H14:H15" si="6">G14*C14</f>
        <v>0</v>
      </c>
    </row>
    <row r="15" spans="1:8" s="62" customFormat="1" x14ac:dyDescent="0.25">
      <c r="A15" s="12">
        <v>7</v>
      </c>
      <c r="B15" s="67" t="s">
        <v>65</v>
      </c>
      <c r="C15" s="64">
        <v>4</v>
      </c>
      <c r="D15" s="59" t="s">
        <v>8</v>
      </c>
      <c r="E15" s="60"/>
      <c r="F15" s="61">
        <f t="shared" si="5"/>
        <v>0</v>
      </c>
      <c r="G15" s="60"/>
      <c r="H15" s="13">
        <f t="shared" si="6"/>
        <v>0</v>
      </c>
    </row>
    <row r="16" spans="1:8" s="62" customFormat="1" x14ac:dyDescent="0.25">
      <c r="A16" s="12">
        <v>8</v>
      </c>
      <c r="B16" s="67" t="s">
        <v>66</v>
      </c>
      <c r="C16" s="64">
        <v>10</v>
      </c>
      <c r="D16" s="59" t="s">
        <v>8</v>
      </c>
      <c r="E16" s="60"/>
      <c r="F16" s="61">
        <f t="shared" ref="F16" si="7">E16*C16</f>
        <v>0</v>
      </c>
      <c r="G16" s="60"/>
      <c r="H16" s="13">
        <f t="shared" ref="H16" si="8">G16*C16</f>
        <v>0</v>
      </c>
    </row>
    <row r="17" spans="1:8" s="62" customFormat="1" x14ac:dyDescent="0.25">
      <c r="A17" s="12">
        <v>9</v>
      </c>
      <c r="B17" s="54" t="s">
        <v>45</v>
      </c>
      <c r="C17" s="64">
        <v>40</v>
      </c>
      <c r="D17" s="59" t="s">
        <v>8</v>
      </c>
      <c r="E17" s="60"/>
      <c r="F17" s="61">
        <f t="shared" ref="F17:F22" si="9">E17*C17</f>
        <v>0</v>
      </c>
      <c r="G17" s="60"/>
      <c r="H17" s="13">
        <f t="shared" ref="H17" si="10">G17*C17</f>
        <v>0</v>
      </c>
    </row>
    <row r="18" spans="1:8" s="62" customFormat="1" ht="23.25" x14ac:dyDescent="0.25">
      <c r="A18" s="12">
        <v>10</v>
      </c>
      <c r="B18" s="54" t="s">
        <v>46</v>
      </c>
      <c r="C18" s="64">
        <v>2</v>
      </c>
      <c r="D18" s="59" t="s">
        <v>8</v>
      </c>
      <c r="E18" s="60"/>
      <c r="F18" s="61">
        <f t="shared" si="9"/>
        <v>0</v>
      </c>
      <c r="G18" s="60"/>
      <c r="H18" s="13">
        <f t="shared" ref="H18:H22" si="11">G18*C18</f>
        <v>0</v>
      </c>
    </row>
    <row r="19" spans="1:8" s="62" customFormat="1" x14ac:dyDescent="0.25">
      <c r="A19" s="12">
        <v>11</v>
      </c>
      <c r="B19" s="54" t="s">
        <v>47</v>
      </c>
      <c r="C19" s="64">
        <v>6</v>
      </c>
      <c r="D19" s="59" t="s">
        <v>8</v>
      </c>
      <c r="E19" s="60"/>
      <c r="F19" s="61">
        <f t="shared" si="9"/>
        <v>0</v>
      </c>
      <c r="G19" s="60"/>
      <c r="H19" s="13">
        <f t="shared" si="11"/>
        <v>0</v>
      </c>
    </row>
    <row r="20" spans="1:8" s="62" customFormat="1" x14ac:dyDescent="0.25">
      <c r="A20" s="12">
        <v>12</v>
      </c>
      <c r="B20" s="54" t="s">
        <v>48</v>
      </c>
      <c r="C20" s="64">
        <v>25</v>
      </c>
      <c r="D20" s="59" t="s">
        <v>8</v>
      </c>
      <c r="E20" s="60"/>
      <c r="F20" s="61">
        <f t="shared" si="9"/>
        <v>0</v>
      </c>
      <c r="G20" s="60"/>
      <c r="H20" s="13">
        <f t="shared" si="11"/>
        <v>0</v>
      </c>
    </row>
    <row r="21" spans="1:8" s="62" customFormat="1" x14ac:dyDescent="0.25">
      <c r="A21" s="12">
        <v>13</v>
      </c>
      <c r="B21" s="54" t="s">
        <v>49</v>
      </c>
      <c r="C21" s="64">
        <v>2</v>
      </c>
      <c r="D21" s="59" t="s">
        <v>8</v>
      </c>
      <c r="E21" s="60"/>
      <c r="F21" s="61">
        <f t="shared" si="9"/>
        <v>0</v>
      </c>
      <c r="G21" s="60"/>
      <c r="H21" s="13">
        <f t="shared" si="11"/>
        <v>0</v>
      </c>
    </row>
    <row r="22" spans="1:8" s="62" customFormat="1" x14ac:dyDescent="0.25">
      <c r="A22" s="12">
        <v>14</v>
      </c>
      <c r="B22" s="54" t="s">
        <v>50</v>
      </c>
      <c r="C22" s="64">
        <v>3</v>
      </c>
      <c r="D22" s="59" t="s">
        <v>8</v>
      </c>
      <c r="E22" s="60"/>
      <c r="F22" s="61">
        <f t="shared" si="9"/>
        <v>0</v>
      </c>
      <c r="G22" s="60"/>
      <c r="H22" s="13">
        <f t="shared" si="11"/>
        <v>0</v>
      </c>
    </row>
    <row r="23" spans="1:8" s="62" customFormat="1" x14ac:dyDescent="0.25">
      <c r="A23" s="12">
        <v>15</v>
      </c>
      <c r="B23" s="54" t="s">
        <v>51</v>
      </c>
      <c r="C23" s="64">
        <v>50</v>
      </c>
      <c r="D23" s="59" t="s">
        <v>9</v>
      </c>
      <c r="E23" s="60"/>
      <c r="F23" s="61">
        <f t="shared" ref="F23" si="12">E23*C23</f>
        <v>0</v>
      </c>
      <c r="G23" s="60"/>
      <c r="H23" s="61">
        <f t="shared" ref="H23" si="13">G23*C23</f>
        <v>0</v>
      </c>
    </row>
    <row r="24" spans="1:8" s="62" customFormat="1" x14ac:dyDescent="0.25">
      <c r="A24" s="12">
        <v>16</v>
      </c>
      <c r="B24" s="54" t="s">
        <v>52</v>
      </c>
      <c r="C24" s="64">
        <v>4</v>
      </c>
      <c r="D24" s="59" t="s">
        <v>8</v>
      </c>
      <c r="E24" s="60"/>
      <c r="F24" s="61">
        <f t="shared" ref="F24:F27" si="14">E24*C24</f>
        <v>0</v>
      </c>
      <c r="G24" s="60"/>
      <c r="H24" s="61">
        <f t="shared" ref="H24:H27" si="15">C24*G24</f>
        <v>0</v>
      </c>
    </row>
    <row r="25" spans="1:8" s="62" customFormat="1" x14ac:dyDescent="0.25">
      <c r="A25" s="12">
        <v>17</v>
      </c>
      <c r="B25" s="54" t="s">
        <v>53</v>
      </c>
      <c r="C25" s="64">
        <v>40</v>
      </c>
      <c r="D25" s="59" t="s">
        <v>8</v>
      </c>
      <c r="E25" s="60"/>
      <c r="F25" s="61">
        <f t="shared" si="14"/>
        <v>0</v>
      </c>
      <c r="G25" s="60"/>
      <c r="H25" s="61">
        <f t="shared" si="15"/>
        <v>0</v>
      </c>
    </row>
    <row r="26" spans="1:8" s="62" customFormat="1" x14ac:dyDescent="0.25">
      <c r="A26" s="12">
        <v>18</v>
      </c>
      <c r="B26" s="54" t="s">
        <v>54</v>
      </c>
      <c r="C26" s="64">
        <v>40</v>
      </c>
      <c r="D26" s="59" t="s">
        <v>8</v>
      </c>
      <c r="E26" s="60"/>
      <c r="F26" s="61">
        <f t="shared" si="14"/>
        <v>0</v>
      </c>
      <c r="G26" s="60"/>
      <c r="H26" s="61">
        <f t="shared" si="15"/>
        <v>0</v>
      </c>
    </row>
    <row r="27" spans="1:8" s="62" customFormat="1" x14ac:dyDescent="0.25">
      <c r="A27" s="12">
        <v>19</v>
      </c>
      <c r="B27" s="54" t="s">
        <v>55</v>
      </c>
      <c r="C27" s="64">
        <v>4</v>
      </c>
      <c r="D27" s="59" t="s">
        <v>8</v>
      </c>
      <c r="E27" s="60"/>
      <c r="F27" s="61">
        <f t="shared" si="14"/>
        <v>0</v>
      </c>
      <c r="G27" s="60"/>
      <c r="H27" s="61">
        <f t="shared" si="15"/>
        <v>0</v>
      </c>
    </row>
    <row r="28" spans="1:8" s="62" customFormat="1" x14ac:dyDescent="0.25">
      <c r="A28" s="12">
        <v>20</v>
      </c>
      <c r="B28" s="54" t="s">
        <v>56</v>
      </c>
      <c r="C28" s="64">
        <v>120</v>
      </c>
      <c r="D28" s="59" t="s">
        <v>9</v>
      </c>
      <c r="E28" s="60"/>
      <c r="F28" s="61">
        <f t="shared" ref="F28:F30" si="16">E28*C28</f>
        <v>0</v>
      </c>
      <c r="G28" s="60"/>
      <c r="H28" s="61">
        <f t="shared" ref="H28" si="17">C28*G28</f>
        <v>0</v>
      </c>
    </row>
    <row r="29" spans="1:8" s="62" customFormat="1" x14ac:dyDescent="0.25">
      <c r="A29" s="12">
        <v>21</v>
      </c>
      <c r="B29" s="54" t="s">
        <v>57</v>
      </c>
      <c r="C29" s="64">
        <v>50</v>
      </c>
      <c r="D29" s="59" t="s">
        <v>9</v>
      </c>
      <c r="E29" s="60"/>
      <c r="F29" s="61">
        <f t="shared" si="16"/>
        <v>0</v>
      </c>
      <c r="G29" s="60"/>
      <c r="H29" s="61">
        <f t="shared" ref="H29" si="18">C29*G29</f>
        <v>0</v>
      </c>
    </row>
    <row r="30" spans="1:8" x14ac:dyDescent="0.25">
      <c r="A30" s="12">
        <v>22</v>
      </c>
      <c r="B30" s="48" t="s">
        <v>69</v>
      </c>
      <c r="C30" s="63">
        <v>2</v>
      </c>
      <c r="D30" s="15" t="s">
        <v>8</v>
      </c>
      <c r="E30" s="14"/>
      <c r="F30" s="13">
        <f t="shared" si="16"/>
        <v>0</v>
      </c>
      <c r="G30" s="14"/>
      <c r="H30" s="13">
        <f t="shared" ref="H30" si="19">G30*C30</f>
        <v>0</v>
      </c>
    </row>
    <row r="31" spans="1:8" s="62" customFormat="1" ht="23.25" x14ac:dyDescent="0.25">
      <c r="A31" s="12">
        <v>23</v>
      </c>
      <c r="B31" s="54" t="s">
        <v>61</v>
      </c>
      <c r="C31" s="64">
        <v>200</v>
      </c>
      <c r="D31" s="59" t="s">
        <v>9</v>
      </c>
      <c r="E31" s="60"/>
      <c r="F31" s="61">
        <f t="shared" ref="F31" si="20">E31*C31</f>
        <v>0</v>
      </c>
      <c r="G31" s="60"/>
      <c r="H31" s="61">
        <f t="shared" ref="H31:H35" si="21">G31*C31</f>
        <v>0</v>
      </c>
    </row>
    <row r="32" spans="1:8" x14ac:dyDescent="0.25">
      <c r="A32" s="12">
        <v>24</v>
      </c>
      <c r="B32" s="48" t="s">
        <v>60</v>
      </c>
      <c r="C32" s="63">
        <v>150</v>
      </c>
      <c r="D32" s="15" t="s">
        <v>9</v>
      </c>
      <c r="E32" s="17"/>
      <c r="F32" s="13">
        <f>E32*C32</f>
        <v>0</v>
      </c>
      <c r="G32" s="17"/>
      <c r="H32" s="13">
        <f t="shared" si="21"/>
        <v>0</v>
      </c>
    </row>
    <row r="33" spans="1:8" s="42" customFormat="1" x14ac:dyDescent="0.25">
      <c r="A33" s="12">
        <v>25</v>
      </c>
      <c r="B33" s="48" t="s">
        <v>35</v>
      </c>
      <c r="C33" s="63">
        <v>150</v>
      </c>
      <c r="D33" s="15" t="s">
        <v>9</v>
      </c>
      <c r="E33" s="14"/>
      <c r="F33" s="13">
        <f t="shared" ref="F33:F35" si="22">E33*C33</f>
        <v>0</v>
      </c>
      <c r="G33" s="14"/>
      <c r="H33" s="13">
        <f t="shared" si="21"/>
        <v>0</v>
      </c>
    </row>
    <row r="34" spans="1:8" s="42" customFormat="1" x14ac:dyDescent="0.25">
      <c r="A34" s="12">
        <v>26</v>
      </c>
      <c r="B34" s="48" t="s">
        <v>68</v>
      </c>
      <c r="C34" s="63">
        <v>10</v>
      </c>
      <c r="D34" s="15" t="s">
        <v>9</v>
      </c>
      <c r="E34" s="14"/>
      <c r="F34" s="13">
        <f t="shared" si="22"/>
        <v>0</v>
      </c>
      <c r="G34" s="14"/>
      <c r="H34" s="13">
        <f t="shared" si="21"/>
        <v>0</v>
      </c>
    </row>
    <row r="35" spans="1:8" s="62" customFormat="1" x14ac:dyDescent="0.25">
      <c r="A35" s="12">
        <v>27</v>
      </c>
      <c r="B35" s="54" t="s">
        <v>67</v>
      </c>
      <c r="C35" s="64">
        <v>20</v>
      </c>
      <c r="D35" s="59" t="s">
        <v>8</v>
      </c>
      <c r="E35" s="60"/>
      <c r="F35" s="61">
        <f t="shared" si="22"/>
        <v>0</v>
      </c>
      <c r="G35" s="60"/>
      <c r="H35" s="13">
        <f t="shared" si="21"/>
        <v>0</v>
      </c>
    </row>
    <row r="36" spans="1:8" x14ac:dyDescent="0.25">
      <c r="B36" s="24" t="s">
        <v>11</v>
      </c>
      <c r="C36" s="19"/>
      <c r="D36" s="20"/>
      <c r="E36" s="21"/>
      <c r="F36" s="22">
        <f>SUM(F9:F35)</f>
        <v>0</v>
      </c>
      <c r="G36" s="28"/>
      <c r="H36" s="22">
        <f>SUM(H9:H35)</f>
        <v>0</v>
      </c>
    </row>
    <row r="37" spans="1:8" x14ac:dyDescent="0.25">
      <c r="A37" s="27"/>
      <c r="B37" s="24"/>
      <c r="C37" s="19"/>
      <c r="D37" s="20"/>
      <c r="E37" s="21"/>
      <c r="F37" s="22"/>
      <c r="G37" s="22"/>
      <c r="H37" s="22"/>
    </row>
    <row r="38" spans="1:8" ht="15.75" x14ac:dyDescent="0.25">
      <c r="A38" s="25"/>
      <c r="B38" s="4" t="s">
        <v>36</v>
      </c>
      <c r="C38" s="45"/>
      <c r="D38" s="5"/>
      <c r="E38" s="6"/>
      <c r="F38" s="6"/>
      <c r="G38" s="6"/>
      <c r="H38" s="6"/>
    </row>
    <row r="39" spans="1:8" x14ac:dyDescent="0.25">
      <c r="A39" s="7" t="s">
        <v>0</v>
      </c>
      <c r="B39" s="8" t="s">
        <v>1</v>
      </c>
      <c r="C39" s="9" t="s">
        <v>2</v>
      </c>
      <c r="D39" s="9" t="s">
        <v>3</v>
      </c>
      <c r="E39" s="10" t="s">
        <v>4</v>
      </c>
      <c r="F39" s="10" t="s">
        <v>5</v>
      </c>
      <c r="G39" s="11" t="s">
        <v>6</v>
      </c>
      <c r="H39" s="11" t="s">
        <v>7</v>
      </c>
    </row>
    <row r="40" spans="1:8" x14ac:dyDescent="0.25">
      <c r="A40" s="12">
        <v>28</v>
      </c>
      <c r="B40" s="16" t="s">
        <v>21</v>
      </c>
      <c r="C40" s="65">
        <v>100</v>
      </c>
      <c r="D40" s="15" t="s">
        <v>9</v>
      </c>
      <c r="E40" s="14"/>
      <c r="F40" s="13"/>
      <c r="G40" s="14"/>
      <c r="H40" s="13">
        <f t="shared" ref="H40:H42" si="23">G40*C40</f>
        <v>0</v>
      </c>
    </row>
    <row r="41" spans="1:8" ht="23.25" x14ac:dyDescent="0.25">
      <c r="A41" s="12">
        <v>29</v>
      </c>
      <c r="B41" s="30" t="s">
        <v>23</v>
      </c>
      <c r="C41" s="65">
        <v>25</v>
      </c>
      <c r="D41" s="15" t="s">
        <v>9</v>
      </c>
      <c r="E41" s="14"/>
      <c r="F41" s="13"/>
      <c r="G41" s="14"/>
      <c r="H41" s="13">
        <f t="shared" si="23"/>
        <v>0</v>
      </c>
    </row>
    <row r="42" spans="1:8" s="62" customFormat="1" x14ac:dyDescent="0.25">
      <c r="A42" s="58">
        <v>30</v>
      </c>
      <c r="B42" s="54" t="s">
        <v>62</v>
      </c>
      <c r="C42" s="64">
        <v>100</v>
      </c>
      <c r="D42" s="59" t="s">
        <v>9</v>
      </c>
      <c r="E42" s="60"/>
      <c r="F42" s="61"/>
      <c r="G42" s="60"/>
      <c r="H42" s="61">
        <f t="shared" si="23"/>
        <v>0</v>
      </c>
    </row>
    <row r="43" spans="1:8" x14ac:dyDescent="0.25">
      <c r="B43" s="50" t="s">
        <v>37</v>
      </c>
      <c r="C43" s="19"/>
      <c r="D43" s="20"/>
      <c r="E43" s="21"/>
      <c r="F43" s="22">
        <f>SUM(F40:F42)</f>
        <v>0</v>
      </c>
      <c r="G43" s="23"/>
      <c r="H43" s="22">
        <f>SUM(H40:H42)</f>
        <v>0</v>
      </c>
    </row>
    <row r="44" spans="1:8" x14ac:dyDescent="0.25">
      <c r="A44" s="27"/>
      <c r="B44" s="24"/>
      <c r="C44" s="19"/>
      <c r="D44" s="20"/>
      <c r="E44" s="21"/>
      <c r="F44" s="22"/>
      <c r="G44" s="23"/>
      <c r="H44" s="22"/>
    </row>
    <row r="45" spans="1:8" ht="15.75" x14ac:dyDescent="0.25">
      <c r="A45" s="25"/>
      <c r="B45" s="4" t="s">
        <v>12</v>
      </c>
      <c r="C45" s="26"/>
      <c r="D45" s="5"/>
      <c r="E45" s="6"/>
      <c r="F45" s="6"/>
      <c r="G45" s="6"/>
      <c r="H45" s="6"/>
    </row>
    <row r="46" spans="1:8" x14ac:dyDescent="0.25">
      <c r="A46" s="7" t="s">
        <v>0</v>
      </c>
      <c r="B46" s="8" t="s">
        <v>1</v>
      </c>
      <c r="C46" s="9" t="s">
        <v>2</v>
      </c>
      <c r="D46" s="9" t="s">
        <v>3</v>
      </c>
      <c r="E46" s="10" t="s">
        <v>4</v>
      </c>
      <c r="F46" s="10" t="s">
        <v>5</v>
      </c>
      <c r="G46" s="11" t="s">
        <v>6</v>
      </c>
      <c r="H46" s="11" t="s">
        <v>7</v>
      </c>
    </row>
    <row r="47" spans="1:8" x14ac:dyDescent="0.25">
      <c r="A47" s="12">
        <v>31</v>
      </c>
      <c r="B47" s="16" t="s">
        <v>13</v>
      </c>
      <c r="C47" s="65">
        <v>50</v>
      </c>
      <c r="D47" s="15" t="s">
        <v>25</v>
      </c>
      <c r="E47" s="14"/>
      <c r="F47" s="13">
        <f t="shared" ref="F47:F52" si="24">E47*C47</f>
        <v>0</v>
      </c>
      <c r="G47" s="14"/>
      <c r="H47" s="13">
        <f t="shared" ref="H47:H52" si="25">G47*C47</f>
        <v>0</v>
      </c>
    </row>
    <row r="48" spans="1:8" x14ac:dyDescent="0.25">
      <c r="A48" s="12">
        <v>32</v>
      </c>
      <c r="B48" s="16" t="s">
        <v>27</v>
      </c>
      <c r="C48" s="65">
        <v>22</v>
      </c>
      <c r="D48" s="15" t="s">
        <v>25</v>
      </c>
      <c r="E48" s="14"/>
      <c r="F48" s="13">
        <f t="shared" si="24"/>
        <v>0</v>
      </c>
      <c r="G48" s="14"/>
      <c r="H48" s="13">
        <f t="shared" si="25"/>
        <v>0</v>
      </c>
    </row>
    <row r="49" spans="1:8" ht="23.25" x14ac:dyDescent="0.25">
      <c r="A49" s="12">
        <v>33</v>
      </c>
      <c r="B49" s="29" t="s">
        <v>30</v>
      </c>
      <c r="C49" s="65">
        <v>3.5</v>
      </c>
      <c r="D49" s="15" t="s">
        <v>26</v>
      </c>
      <c r="E49" s="14"/>
      <c r="F49" s="13">
        <f t="shared" si="24"/>
        <v>0</v>
      </c>
      <c r="G49" s="14"/>
      <c r="H49" s="13">
        <f t="shared" si="25"/>
        <v>0</v>
      </c>
    </row>
    <row r="50" spans="1:8" x14ac:dyDescent="0.25">
      <c r="A50" s="12">
        <v>34</v>
      </c>
      <c r="B50" s="29" t="s">
        <v>29</v>
      </c>
      <c r="C50" s="65">
        <v>6</v>
      </c>
      <c r="D50" s="15" t="s">
        <v>26</v>
      </c>
      <c r="E50" s="14"/>
      <c r="F50" s="13">
        <f t="shared" si="24"/>
        <v>0</v>
      </c>
      <c r="G50" s="14"/>
      <c r="H50" s="13">
        <f t="shared" si="25"/>
        <v>0</v>
      </c>
    </row>
    <row r="51" spans="1:8" x14ac:dyDescent="0.25">
      <c r="A51" s="12">
        <v>35</v>
      </c>
      <c r="B51" s="16" t="s">
        <v>15</v>
      </c>
      <c r="C51" s="65">
        <v>4</v>
      </c>
      <c r="D51" s="15" t="s">
        <v>25</v>
      </c>
      <c r="E51" s="14"/>
      <c r="F51" s="13">
        <f t="shared" si="24"/>
        <v>0</v>
      </c>
      <c r="G51" s="14"/>
      <c r="H51" s="13">
        <f t="shared" si="25"/>
        <v>0</v>
      </c>
    </row>
    <row r="52" spans="1:8" x14ac:dyDescent="0.25">
      <c r="A52" s="12">
        <v>36</v>
      </c>
      <c r="B52" s="16" t="s">
        <v>32</v>
      </c>
      <c r="C52" s="65">
        <v>1</v>
      </c>
      <c r="D52" s="15" t="s">
        <v>14</v>
      </c>
      <c r="E52" s="14"/>
      <c r="F52" s="13">
        <f t="shared" si="24"/>
        <v>0</v>
      </c>
      <c r="G52" s="14"/>
      <c r="H52" s="13">
        <f t="shared" si="25"/>
        <v>0</v>
      </c>
    </row>
    <row r="53" spans="1:8" x14ac:dyDescent="0.25">
      <c r="A53" s="12">
        <v>37</v>
      </c>
      <c r="B53" s="16" t="s">
        <v>22</v>
      </c>
      <c r="C53" s="65">
        <v>1</v>
      </c>
      <c r="D53" s="15" t="s">
        <v>14</v>
      </c>
      <c r="E53" s="14"/>
      <c r="F53" s="13">
        <f>E53*C53</f>
        <v>0</v>
      </c>
      <c r="G53" s="14"/>
      <c r="H53" s="13">
        <f>G53*C53</f>
        <v>0</v>
      </c>
    </row>
    <row r="54" spans="1:8" x14ac:dyDescent="0.25">
      <c r="A54" s="12">
        <v>38</v>
      </c>
      <c r="B54" s="16" t="s">
        <v>28</v>
      </c>
      <c r="C54" s="65">
        <v>1</v>
      </c>
      <c r="D54" s="15" t="s">
        <v>14</v>
      </c>
      <c r="E54" s="14"/>
      <c r="F54" s="13">
        <f>E54*C54</f>
        <v>0</v>
      </c>
      <c r="G54" s="14"/>
      <c r="H54" s="13">
        <f>C54*G54</f>
        <v>0</v>
      </c>
    </row>
    <row r="55" spans="1:8" x14ac:dyDescent="0.25">
      <c r="A55" s="12">
        <v>39</v>
      </c>
      <c r="B55" s="16" t="s">
        <v>33</v>
      </c>
      <c r="C55" s="65">
        <v>1</v>
      </c>
      <c r="D55" s="46" t="s">
        <v>14</v>
      </c>
      <c r="E55" s="14"/>
      <c r="F55" s="13">
        <f>E55*C55</f>
        <v>0</v>
      </c>
      <c r="G55" s="14"/>
      <c r="H55" s="13">
        <f>G55*C55</f>
        <v>0</v>
      </c>
    </row>
    <row r="56" spans="1:8" x14ac:dyDescent="0.25">
      <c r="B56" s="18" t="s">
        <v>16</v>
      </c>
      <c r="C56" s="20"/>
      <c r="D56" s="20"/>
      <c r="E56" s="21"/>
      <c r="F56" s="22">
        <f>SUM(F47:F55)</f>
        <v>0</v>
      </c>
      <c r="G56" s="22"/>
      <c r="H56" s="22">
        <f>SUM(H47:H55)</f>
        <v>0</v>
      </c>
    </row>
    <row r="57" spans="1:8" x14ac:dyDescent="0.25">
      <c r="B57" s="24"/>
      <c r="C57" s="20"/>
      <c r="D57" s="20"/>
      <c r="E57" s="21"/>
      <c r="F57" s="22"/>
      <c r="G57" s="22"/>
      <c r="H57" s="22"/>
    </row>
    <row r="58" spans="1:8" x14ac:dyDescent="0.25">
      <c r="B58" s="31" t="s">
        <v>17</v>
      </c>
      <c r="C58" s="31"/>
      <c r="D58" s="31"/>
      <c r="E58" s="32"/>
      <c r="F58" s="33">
        <f>F36+F56+F43</f>
        <v>0</v>
      </c>
      <c r="G58" s="33"/>
      <c r="H58" s="33">
        <f>H36+H56+H43</f>
        <v>0</v>
      </c>
    </row>
    <row r="59" spans="1:8" x14ac:dyDescent="0.25">
      <c r="B59" s="34" t="s">
        <v>18</v>
      </c>
      <c r="C59" s="35"/>
      <c r="D59" s="35"/>
      <c r="E59" s="36"/>
      <c r="F59" s="70">
        <f>F58+H58</f>
        <v>0</v>
      </c>
      <c r="G59" s="70"/>
      <c r="H59" s="70"/>
    </row>
    <row r="60" spans="1:8" x14ac:dyDescent="0.25">
      <c r="B60" s="31" t="s">
        <v>31</v>
      </c>
      <c r="C60" s="31"/>
      <c r="D60" s="31"/>
      <c r="E60" s="32"/>
      <c r="F60" s="33"/>
      <c r="G60" s="37">
        <v>0.2</v>
      </c>
      <c r="H60" s="33">
        <f>(F59/100)*20</f>
        <v>0</v>
      </c>
    </row>
    <row r="61" spans="1:8" x14ac:dyDescent="0.25">
      <c r="B61" s="38" t="s">
        <v>19</v>
      </c>
      <c r="C61" s="39"/>
      <c r="D61" s="39"/>
      <c r="E61" s="40"/>
      <c r="F61" s="71">
        <f>F59+H60</f>
        <v>0</v>
      </c>
      <c r="G61" s="71"/>
      <c r="H61" s="71"/>
    </row>
    <row r="62" spans="1:8" x14ac:dyDescent="0.25">
      <c r="B62" s="41"/>
      <c r="C62" s="41"/>
      <c r="D62" s="41"/>
      <c r="E62" s="43"/>
      <c r="F62" s="43"/>
      <c r="G62" s="43"/>
      <c r="H62" s="43"/>
    </row>
    <row r="63" spans="1:8" x14ac:dyDescent="0.25">
      <c r="B63" s="44" t="s">
        <v>20</v>
      </c>
      <c r="C63" s="41"/>
      <c r="D63" s="41"/>
      <c r="E63" s="43"/>
      <c r="F63" s="43"/>
      <c r="G63" s="43"/>
      <c r="H63" s="43"/>
    </row>
    <row r="64" spans="1:8" s="47" customFormat="1" x14ac:dyDescent="0.25">
      <c r="B64" s="66" t="s">
        <v>38</v>
      </c>
      <c r="C64" s="55"/>
      <c r="D64" s="55"/>
      <c r="E64" s="56"/>
      <c r="F64" s="56"/>
      <c r="G64" s="56"/>
      <c r="H64" s="56"/>
    </row>
    <row r="65" spans="2:6" ht="25.5" x14ac:dyDescent="0.25">
      <c r="B65" s="52" t="s">
        <v>41</v>
      </c>
    </row>
    <row r="66" spans="2:6" x14ac:dyDescent="0.25">
      <c r="B66" s="51" t="s">
        <v>39</v>
      </c>
    </row>
    <row r="67" spans="2:6" x14ac:dyDescent="0.25">
      <c r="B67" s="53" t="s">
        <v>40</v>
      </c>
    </row>
    <row r="68" spans="2:6" x14ac:dyDescent="0.25">
      <c r="B68" s="53" t="s">
        <v>42</v>
      </c>
    </row>
    <row r="74" spans="2:6" x14ac:dyDescent="0.25">
      <c r="F74" s="57"/>
    </row>
  </sheetData>
  <mergeCells count="2">
    <mergeCell ref="F59:H59"/>
    <mergeCell ref="F61:H61"/>
  </mergeCells>
  <pageMargins left="0.22" right="0.19" top="0.63" bottom="0.66" header="0.35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Vandak</dc:creator>
  <cp:lastModifiedBy>EU</cp:lastModifiedBy>
  <cp:lastPrinted>2014-07-03T11:35:19Z</cp:lastPrinted>
  <dcterms:created xsi:type="dcterms:W3CDTF">2009-03-12T10:13:16Z</dcterms:created>
  <dcterms:modified xsi:type="dcterms:W3CDTF">2021-05-14T07:30:01Z</dcterms:modified>
</cp:coreProperties>
</file>