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U\Desktop\Žaluzie\"/>
    </mc:Choice>
  </mc:AlternateContent>
  <bookViews>
    <workbookView xWindow="0" yWindow="0" windowWidth="19200" windowHeight="7140"/>
  </bookViews>
  <sheets>
    <sheet name="Hárok1" sheetId="1" r:id="rId1"/>
  </sheets>
  <definedNames>
    <definedName name="_xlnm.Print_Area" localSheetId="0">Hárok1!$A$1:$I$28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I16" i="1"/>
  <c r="A17" i="1"/>
  <c r="I17" i="1"/>
  <c r="G18" i="1"/>
  <c r="I18" i="1"/>
  <c r="A19" i="1"/>
  <c r="I19" i="1"/>
  <c r="G20" i="1"/>
  <c r="I20" i="1" s="1"/>
  <c r="A21" i="1"/>
  <c r="I21" i="1"/>
  <c r="G22" i="1"/>
  <c r="I22" i="1"/>
  <c r="A23" i="1"/>
  <c r="I23" i="1"/>
  <c r="I14" i="1"/>
  <c r="I15" i="1"/>
  <c r="A15" i="1"/>
  <c r="G14" i="1"/>
  <c r="G12" i="1" l="1"/>
  <c r="G10" i="1"/>
  <c r="G8" i="1"/>
  <c r="G6" i="1"/>
  <c r="A7" i="1"/>
  <c r="I12" i="1" l="1"/>
  <c r="I6" i="1"/>
  <c r="I13" i="1"/>
  <c r="I11" i="1"/>
  <c r="I9" i="1"/>
  <c r="I7" i="1"/>
  <c r="A13" i="1"/>
  <c r="A11" i="1"/>
  <c r="I10" i="1"/>
  <c r="A9" i="1"/>
  <c r="I8" i="1"/>
  <c r="I24" i="1" l="1"/>
  <c r="I25" i="1" l="1"/>
  <c r="I26" i="1" l="1"/>
  <c r="I27" i="1" s="1"/>
</calcChain>
</file>

<file path=xl/sharedStrings.xml><?xml version="1.0" encoding="utf-8"?>
<sst xmlns="http://schemas.openxmlformats.org/spreadsheetml/2006/main" count="70" uniqueCount="40">
  <si>
    <t>práce a dodávky</t>
  </si>
  <si>
    <t>jednotka</t>
  </si>
  <si>
    <t>množstvo</t>
  </si>
  <si>
    <t>jednotková</t>
  </si>
  <si>
    <t>za položku</t>
  </si>
  <si>
    <t>ks</t>
  </si>
  <si>
    <t>SPOLU bez DPH</t>
  </si>
  <si>
    <t>SPOLU s DPH</t>
  </si>
  <si>
    <t xml:space="preserve">miesto realizácie : </t>
  </si>
  <si>
    <t>DPH</t>
  </si>
  <si>
    <t>spolu eur</t>
  </si>
  <si>
    <t>cena /eur/</t>
  </si>
  <si>
    <t>presun hmôt a dopravné náklady</t>
  </si>
  <si>
    <t>celok</t>
  </si>
  <si>
    <t>dátum:</t>
  </si>
  <si>
    <t>Bratislava</t>
  </si>
  <si>
    <t>Ekonomická univerzita - Dolnozemská 1</t>
  </si>
  <si>
    <t>miestnosť</t>
  </si>
  <si>
    <t>pč</t>
  </si>
  <si>
    <t>spracoval:</t>
  </si>
  <si>
    <t>4B06</t>
  </si>
  <si>
    <t>4B13</t>
  </si>
  <si>
    <t>4B51</t>
  </si>
  <si>
    <t>4B54</t>
  </si>
  <si>
    <t>4B56</t>
  </si>
  <si>
    <t>bm/m2</t>
  </si>
  <si>
    <t>m2</t>
  </si>
  <si>
    <t>bm</t>
  </si>
  <si>
    <r>
      <t xml:space="preserve">vertikálna žalúzia    ovládanie ľavé   </t>
    </r>
    <r>
      <rPr>
        <b/>
        <sz val="11"/>
        <rFont val="Calibri"/>
        <family val="2"/>
        <charset val="238"/>
        <scheme val="minor"/>
      </rPr>
      <t>DODÁVKA + MONTÁŽ</t>
    </r>
  </si>
  <si>
    <r>
      <t xml:space="preserve">vertikálna žalúzia   ovládanie ľavé   </t>
    </r>
    <r>
      <rPr>
        <b/>
        <sz val="11"/>
        <rFont val="Calibri"/>
        <family val="2"/>
        <charset val="238"/>
        <scheme val="minor"/>
      </rPr>
      <t>DODÁVKA + MONTÁŽ</t>
    </r>
  </si>
  <si>
    <t>výška v mm</t>
  </si>
  <si>
    <t>šírka v mm</t>
  </si>
  <si>
    <t>EURO/M2</t>
  </si>
  <si>
    <t>cenová kalkulácia</t>
  </si>
  <si>
    <r>
      <t xml:space="preserve">pôvodná záclonová garníža              </t>
    </r>
    <r>
      <rPr>
        <b/>
        <sz val="11"/>
        <rFont val="Calibri"/>
        <family val="2"/>
        <charset val="238"/>
        <scheme val="minor"/>
      </rPr>
      <t>DEMONTÁŽ + likvidácia</t>
    </r>
  </si>
  <si>
    <t>5C14</t>
  </si>
  <si>
    <t>5C10</t>
  </si>
  <si>
    <t>5C08</t>
  </si>
  <si>
    <t>5C05</t>
  </si>
  <si>
    <t>dodávka vertikálnych žalúzií v budove V1 miestnosť  4B06, 4B13, 4B51, 4B54, 4B56, 5C05, 5C08, 5C10, 5C14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</si>
</sst>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0" fillId="0" borderId="0" xfId="0" applyBorder="1" applyAlignment="1">
      <alignment horizontal="right"/>
    </xf>
    <xf numFmtId="9" fontId="0" fillId="2" borderId="0" xfId="0" applyNumberFormat="1" applyFill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0" fillId="0" borderId="8" xfId="0" applyBorder="1" applyAlignment="1">
      <alignment horizontal="center"/>
    </xf>
    <xf numFmtId="0" fontId="2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4" fontId="0" fillId="2" borderId="15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0" borderId="16" xfId="0" applyNumberFormat="1" applyBorder="1"/>
    <xf numFmtId="4" fontId="0" fillId="0" borderId="18" xfId="0" applyNumberFormat="1" applyBorder="1"/>
    <xf numFmtId="4" fontId="0" fillId="2" borderId="20" xfId="0" applyNumberFormat="1" applyFill="1" applyBorder="1" applyProtection="1">
      <protection locked="0"/>
    </xf>
    <xf numFmtId="4" fontId="0" fillId="0" borderId="21" xfId="0" applyNumberFormat="1" applyBorder="1"/>
    <xf numFmtId="4" fontId="0" fillId="0" borderId="23" xfId="0" applyNumberFormat="1" applyBorder="1"/>
    <xf numFmtId="4" fontId="0" fillId="2" borderId="14" xfId="0" applyNumberFormat="1" applyFill="1" applyBorder="1" applyProtection="1">
      <protection locked="0"/>
    </xf>
    <xf numFmtId="4" fontId="0" fillId="0" borderId="3" xfId="0" applyNumberFormat="1" applyBorder="1"/>
    <xf numFmtId="4" fontId="1" fillId="0" borderId="7" xfId="0" applyNumberFormat="1" applyFont="1" applyFill="1" applyBorder="1"/>
    <xf numFmtId="4" fontId="0" fillId="0" borderId="6" xfId="0" applyNumberFormat="1" applyFill="1" applyBorder="1"/>
    <xf numFmtId="4" fontId="1" fillId="0" borderId="2" xfId="0" applyNumberFormat="1" applyFont="1" applyBorder="1"/>
    <xf numFmtId="4" fontId="0" fillId="0" borderId="0" xfId="0" applyNumberFormat="1" applyFont="1" applyAlignment="1">
      <alignment horizontal="left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0" borderId="0" xfId="0" applyFont="1"/>
    <xf numFmtId="0" fontId="2" fillId="0" borderId="8" xfId="0" applyFont="1" applyBorder="1"/>
    <xf numFmtId="0" fontId="2" fillId="0" borderId="33" xfId="0" applyFont="1" applyBorder="1" applyAlignment="1">
      <alignment horizontal="center"/>
    </xf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1" fillId="0" borderId="6" xfId="0" applyFont="1" applyBorder="1" applyAlignment="1">
      <alignment horizontal="center"/>
    </xf>
    <xf numFmtId="0" fontId="0" fillId="0" borderId="6" xfId="0" applyBorder="1"/>
    <xf numFmtId="14" fontId="0" fillId="0" borderId="0" xfId="0" applyNumberFormat="1"/>
    <xf numFmtId="0" fontId="0" fillId="0" borderId="10" xfId="0" applyFill="1" applyBorder="1"/>
    <xf numFmtId="0" fontId="2" fillId="2" borderId="6" xfId="0" applyFont="1" applyFill="1" applyBorder="1" applyProtection="1">
      <protection locked="0"/>
    </xf>
    <xf numFmtId="49" fontId="2" fillId="2" borderId="6" xfId="0" applyNumberFormat="1" applyFont="1" applyFill="1" applyBorder="1" applyAlignment="1" applyProtection="1">
      <alignment horizontal="left"/>
      <protection locked="0"/>
    </xf>
    <xf numFmtId="0" fontId="1" fillId="0" borderId="8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4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view="pageBreakPreview" zoomScale="85" zoomScaleNormal="100" zoomScaleSheetLayoutView="85" workbookViewId="0">
      <selection activeCell="T9" sqref="T9"/>
    </sheetView>
  </sheetViews>
  <sheetFormatPr defaultRowHeight="15" outlineLevelCol="1" x14ac:dyDescent="0.25"/>
  <cols>
    <col min="1" max="1" width="6.7109375" customWidth="1"/>
    <col min="2" max="2" width="4.5703125" customWidth="1"/>
    <col min="3" max="3" width="49.5703125" customWidth="1"/>
    <col min="4" max="5" width="9.85546875" customWidth="1"/>
    <col min="6" max="6" width="7.85546875" customWidth="1"/>
    <col min="7" max="7" width="8.42578125" customWidth="1"/>
    <col min="8" max="8" width="9.7109375" customWidth="1"/>
    <col min="9" max="9" width="9.5703125" customWidth="1"/>
    <col min="11" max="11" width="0" hidden="1" customWidth="1" outlineLevel="1"/>
    <col min="12" max="12" width="10.5703125" hidden="1" customWidth="1" outlineLevel="1"/>
    <col min="13" max="15" width="0" hidden="1" customWidth="1" outlineLevel="1"/>
    <col min="16" max="16" width="8.7109375" collapsed="1"/>
  </cols>
  <sheetData>
    <row r="1" spans="1:13" ht="15.75" x14ac:dyDescent="0.25">
      <c r="A1" s="65" t="s">
        <v>39</v>
      </c>
      <c r="B1" s="65"/>
      <c r="C1" s="65"/>
      <c r="D1" s="65"/>
      <c r="E1" s="65"/>
      <c r="F1" s="65"/>
      <c r="G1" s="65"/>
      <c r="H1" s="65"/>
      <c r="I1" s="65"/>
    </row>
    <row r="2" spans="1:13" x14ac:dyDescent="0.25">
      <c r="C2" s="2" t="s">
        <v>8</v>
      </c>
      <c r="D2" s="2"/>
      <c r="E2" s="2"/>
      <c r="F2" t="s">
        <v>16</v>
      </c>
    </row>
    <row r="3" spans="1:13" ht="15.75" thickBot="1" x14ac:dyDescent="0.3">
      <c r="C3" s="2"/>
      <c r="D3" s="2"/>
      <c r="E3" s="2"/>
      <c r="F3" t="s">
        <v>15</v>
      </c>
    </row>
    <row r="4" spans="1:13" ht="15.75" thickBot="1" x14ac:dyDescent="0.3">
      <c r="B4" s="3"/>
      <c r="C4" s="10" t="s">
        <v>33</v>
      </c>
      <c r="D4" s="10"/>
      <c r="E4" s="10"/>
      <c r="F4" s="1"/>
      <c r="G4" s="5" t="s">
        <v>2</v>
      </c>
      <c r="H4" s="46" t="s">
        <v>3</v>
      </c>
      <c r="I4" s="44" t="s">
        <v>10</v>
      </c>
    </row>
    <row r="5" spans="1:13" ht="15.75" thickBot="1" x14ac:dyDescent="0.3">
      <c r="A5" s="48" t="s">
        <v>17</v>
      </c>
      <c r="B5" s="3" t="s">
        <v>18</v>
      </c>
      <c r="C5" s="1" t="s">
        <v>0</v>
      </c>
      <c r="D5" s="55" t="s">
        <v>30</v>
      </c>
      <c r="E5" s="55" t="s">
        <v>31</v>
      </c>
      <c r="F5" s="4" t="s">
        <v>1</v>
      </c>
      <c r="G5" s="5" t="s">
        <v>25</v>
      </c>
      <c r="H5" s="47" t="s">
        <v>11</v>
      </c>
      <c r="I5" s="45" t="s">
        <v>4</v>
      </c>
    </row>
    <row r="6" spans="1:13" ht="18.600000000000001" customHeight="1" x14ac:dyDescent="0.25">
      <c r="A6" s="22" t="s">
        <v>20</v>
      </c>
      <c r="B6" s="20">
        <v>11</v>
      </c>
      <c r="C6" s="11" t="s">
        <v>34</v>
      </c>
      <c r="D6" s="51"/>
      <c r="E6" s="11">
        <v>2280</v>
      </c>
      <c r="F6" s="28" t="s">
        <v>27</v>
      </c>
      <c r="G6" s="17">
        <f>E6/1000</f>
        <v>2.2799999999999998</v>
      </c>
      <c r="H6" s="31"/>
      <c r="I6" s="33">
        <f t="shared" ref="I6:I7" si="0">H6*G6</f>
        <v>0</v>
      </c>
    </row>
    <row r="7" spans="1:13" ht="18.600000000000001" customHeight="1" thickBot="1" x14ac:dyDescent="0.3">
      <c r="A7" s="23" t="str">
        <f>A6</f>
        <v>4B06</v>
      </c>
      <c r="B7" s="21">
        <v>12</v>
      </c>
      <c r="C7" s="12" t="s">
        <v>28</v>
      </c>
      <c r="D7" s="52">
        <v>1933</v>
      </c>
      <c r="E7" s="53">
        <v>2280</v>
      </c>
      <c r="F7" s="29" t="s">
        <v>5</v>
      </c>
      <c r="G7" s="18">
        <v>1</v>
      </c>
      <c r="H7" s="32"/>
      <c r="I7" s="34">
        <f t="shared" si="0"/>
        <v>0</v>
      </c>
      <c r="L7" s="57">
        <v>44544</v>
      </c>
    </row>
    <row r="8" spans="1:13" ht="18.600000000000001" customHeight="1" thickBot="1" x14ac:dyDescent="0.3">
      <c r="A8" s="24" t="s">
        <v>21</v>
      </c>
      <c r="B8" s="26">
        <v>16</v>
      </c>
      <c r="C8" s="11" t="s">
        <v>34</v>
      </c>
      <c r="D8" s="51"/>
      <c r="E8" s="11">
        <v>2280</v>
      </c>
      <c r="F8" s="28" t="s">
        <v>27</v>
      </c>
      <c r="G8" s="17">
        <f>E8/1000</f>
        <v>2.2799999999999998</v>
      </c>
      <c r="H8" s="35"/>
      <c r="I8" s="36">
        <f t="shared" ref="I8:I11" si="1">H8*G8</f>
        <v>0</v>
      </c>
    </row>
    <row r="9" spans="1:13" ht="18.600000000000001" customHeight="1" thickBot="1" x14ac:dyDescent="0.3">
      <c r="A9" s="25" t="str">
        <f>A8</f>
        <v>4B13</v>
      </c>
      <c r="B9" s="27">
        <v>17</v>
      </c>
      <c r="C9" s="13" t="s">
        <v>29</v>
      </c>
      <c r="D9" s="52">
        <v>1925</v>
      </c>
      <c r="E9" s="53">
        <v>2280</v>
      </c>
      <c r="F9" s="29" t="s">
        <v>26</v>
      </c>
      <c r="G9" s="19">
        <v>1</v>
      </c>
      <c r="H9" s="32"/>
      <c r="I9" s="37">
        <f t="shared" si="1"/>
        <v>0</v>
      </c>
      <c r="L9" s="56">
        <v>24.3</v>
      </c>
      <c r="M9" t="s">
        <v>32</v>
      </c>
    </row>
    <row r="10" spans="1:13" ht="18.600000000000001" customHeight="1" x14ac:dyDescent="0.25">
      <c r="A10" s="24" t="s">
        <v>22</v>
      </c>
      <c r="B10" s="26">
        <v>18</v>
      </c>
      <c r="C10" s="11" t="s">
        <v>34</v>
      </c>
      <c r="D10" s="51"/>
      <c r="E10" s="11">
        <v>2273</v>
      </c>
      <c r="F10" s="28" t="s">
        <v>27</v>
      </c>
      <c r="G10" s="17">
        <f>E10/1000</f>
        <v>2.2730000000000001</v>
      </c>
      <c r="H10" s="35"/>
      <c r="I10" s="36">
        <f t="shared" si="1"/>
        <v>0</v>
      </c>
    </row>
    <row r="11" spans="1:13" ht="18.600000000000001" customHeight="1" thickBot="1" x14ac:dyDescent="0.3">
      <c r="A11" s="25" t="str">
        <f>A10</f>
        <v>4B51</v>
      </c>
      <c r="B11" s="27">
        <v>19</v>
      </c>
      <c r="C11" s="13" t="s">
        <v>29</v>
      </c>
      <c r="D11" s="52">
        <v>1941</v>
      </c>
      <c r="E11" s="53">
        <v>2273</v>
      </c>
      <c r="F11" s="29" t="s">
        <v>26</v>
      </c>
      <c r="G11" s="19">
        <v>1</v>
      </c>
      <c r="H11" s="32"/>
      <c r="I11" s="37">
        <f t="shared" si="1"/>
        <v>0</v>
      </c>
    </row>
    <row r="12" spans="1:13" ht="18.600000000000001" customHeight="1" x14ac:dyDescent="0.25">
      <c r="A12" s="58" t="s">
        <v>23</v>
      </c>
      <c r="B12" s="26">
        <v>20</v>
      </c>
      <c r="C12" s="11" t="s">
        <v>34</v>
      </c>
      <c r="D12" s="51"/>
      <c r="E12" s="11">
        <v>2230</v>
      </c>
      <c r="F12" s="28" t="s">
        <v>27</v>
      </c>
      <c r="G12" s="17">
        <f>E12/1000</f>
        <v>2.23</v>
      </c>
      <c r="H12" s="35"/>
      <c r="I12" s="36">
        <f t="shared" ref="I12:I15" si="2">H12*G12</f>
        <v>0</v>
      </c>
    </row>
    <row r="13" spans="1:13" ht="18.600000000000001" customHeight="1" thickBot="1" x14ac:dyDescent="0.3">
      <c r="A13" s="25" t="str">
        <f>A12</f>
        <v>4B54</v>
      </c>
      <c r="B13" s="27">
        <v>21</v>
      </c>
      <c r="C13" s="13" t="s">
        <v>29</v>
      </c>
      <c r="D13" s="52">
        <v>1941</v>
      </c>
      <c r="E13" s="53">
        <v>2230</v>
      </c>
      <c r="F13" s="29" t="s">
        <v>26</v>
      </c>
      <c r="G13" s="19">
        <v>1</v>
      </c>
      <c r="H13" s="32"/>
      <c r="I13" s="37">
        <f t="shared" si="2"/>
        <v>0</v>
      </c>
    </row>
    <row r="14" spans="1:13" ht="18.600000000000001" customHeight="1" x14ac:dyDescent="0.25">
      <c r="A14" s="24" t="s">
        <v>24</v>
      </c>
      <c r="B14" s="26">
        <v>22</v>
      </c>
      <c r="C14" s="11" t="s">
        <v>34</v>
      </c>
      <c r="D14" s="51"/>
      <c r="E14" s="11">
        <v>2286</v>
      </c>
      <c r="F14" s="28" t="s">
        <v>27</v>
      </c>
      <c r="G14" s="17">
        <f>E14/1000</f>
        <v>2.286</v>
      </c>
      <c r="H14" s="35"/>
      <c r="I14" s="36">
        <f t="shared" si="2"/>
        <v>0</v>
      </c>
    </row>
    <row r="15" spans="1:13" ht="18.600000000000001" customHeight="1" thickBot="1" x14ac:dyDescent="0.3">
      <c r="A15" s="25" t="str">
        <f>A14</f>
        <v>4B56</v>
      </c>
      <c r="B15" s="27">
        <v>23</v>
      </c>
      <c r="C15" s="13" t="s">
        <v>29</v>
      </c>
      <c r="D15" s="54">
        <v>1949</v>
      </c>
      <c r="E15" s="13">
        <v>2286</v>
      </c>
      <c r="F15" s="30" t="s">
        <v>26</v>
      </c>
      <c r="G15" s="19">
        <v>1</v>
      </c>
      <c r="H15" s="32"/>
      <c r="I15" s="37">
        <f t="shared" si="2"/>
        <v>0</v>
      </c>
    </row>
    <row r="16" spans="1:13" ht="18.600000000000001" customHeight="1" x14ac:dyDescent="0.25">
      <c r="A16" s="24" t="s">
        <v>38</v>
      </c>
      <c r="B16" s="26">
        <v>24</v>
      </c>
      <c r="C16" s="11" t="s">
        <v>34</v>
      </c>
      <c r="D16" s="51"/>
      <c r="E16" s="53">
        <v>2230</v>
      </c>
      <c r="F16" s="28" t="s">
        <v>27</v>
      </c>
      <c r="G16" s="17">
        <f t="shared" ref="G16" si="3">E16/1000</f>
        <v>2.23</v>
      </c>
      <c r="H16" s="35"/>
      <c r="I16" s="36">
        <f t="shared" ref="I16:I23" si="4">H16*G16</f>
        <v>0</v>
      </c>
    </row>
    <row r="17" spans="1:9" ht="18.600000000000001" customHeight="1" thickBot="1" x14ac:dyDescent="0.3">
      <c r="A17" s="25" t="str">
        <f t="shared" ref="A17" si="5">A16</f>
        <v>5C05</v>
      </c>
      <c r="B17" s="27">
        <v>25</v>
      </c>
      <c r="C17" s="13" t="s">
        <v>29</v>
      </c>
      <c r="D17" s="54">
        <v>1949</v>
      </c>
      <c r="E17" s="13">
        <v>2286</v>
      </c>
      <c r="F17" s="30" t="s">
        <v>26</v>
      </c>
      <c r="G17" s="19">
        <v>1</v>
      </c>
      <c r="H17" s="32"/>
      <c r="I17" s="37">
        <f t="shared" si="4"/>
        <v>0</v>
      </c>
    </row>
    <row r="18" spans="1:9" ht="18.600000000000001" customHeight="1" x14ac:dyDescent="0.25">
      <c r="A18" s="24" t="s">
        <v>37</v>
      </c>
      <c r="B18" s="26">
        <v>26</v>
      </c>
      <c r="C18" s="11" t="s">
        <v>34</v>
      </c>
      <c r="D18" s="51"/>
      <c r="E18" s="11">
        <v>2286</v>
      </c>
      <c r="F18" s="28" t="s">
        <v>27</v>
      </c>
      <c r="G18" s="17">
        <f t="shared" ref="G18" si="6">E18/1000</f>
        <v>2.286</v>
      </c>
      <c r="H18" s="35"/>
      <c r="I18" s="36">
        <f t="shared" si="4"/>
        <v>0</v>
      </c>
    </row>
    <row r="19" spans="1:9" ht="18.600000000000001" customHeight="1" thickBot="1" x14ac:dyDescent="0.3">
      <c r="A19" s="25" t="str">
        <f t="shared" ref="A19" si="7">A18</f>
        <v>5C08</v>
      </c>
      <c r="B19" s="27">
        <v>27</v>
      </c>
      <c r="C19" s="13" t="s">
        <v>29</v>
      </c>
      <c r="D19" s="54">
        <v>1949</v>
      </c>
      <c r="E19" s="13">
        <v>2286</v>
      </c>
      <c r="F19" s="30" t="s">
        <v>26</v>
      </c>
      <c r="G19" s="19">
        <v>1</v>
      </c>
      <c r="H19" s="32"/>
      <c r="I19" s="37">
        <f t="shared" si="4"/>
        <v>0</v>
      </c>
    </row>
    <row r="20" spans="1:9" ht="18.600000000000001" customHeight="1" x14ac:dyDescent="0.25">
      <c r="A20" s="24" t="s">
        <v>35</v>
      </c>
      <c r="B20" s="26">
        <v>28</v>
      </c>
      <c r="C20" s="11" t="s">
        <v>34</v>
      </c>
      <c r="D20" s="51"/>
      <c r="E20" s="11">
        <v>3500</v>
      </c>
      <c r="F20" s="28" t="s">
        <v>27</v>
      </c>
      <c r="G20" s="17">
        <f t="shared" ref="G20" si="8">E20/1000</f>
        <v>3.5</v>
      </c>
      <c r="H20" s="35"/>
      <c r="I20" s="36">
        <f t="shared" si="4"/>
        <v>0</v>
      </c>
    </row>
    <row r="21" spans="1:9" ht="18.600000000000001" customHeight="1" thickBot="1" x14ac:dyDescent="0.3">
      <c r="A21" s="25" t="str">
        <f t="shared" ref="A21" si="9">A20</f>
        <v>5C14</v>
      </c>
      <c r="B21" s="27">
        <v>29</v>
      </c>
      <c r="C21" s="13" t="s">
        <v>29</v>
      </c>
      <c r="D21" s="54">
        <v>1949</v>
      </c>
      <c r="E21" s="13">
        <v>3500</v>
      </c>
      <c r="F21" s="30" t="s">
        <v>26</v>
      </c>
      <c r="G21" s="19">
        <v>1</v>
      </c>
      <c r="H21" s="32"/>
      <c r="I21" s="37">
        <f t="shared" si="4"/>
        <v>0</v>
      </c>
    </row>
    <row r="22" spans="1:9" ht="18.600000000000001" customHeight="1" x14ac:dyDescent="0.25">
      <c r="A22" s="24" t="s">
        <v>36</v>
      </c>
      <c r="B22" s="26">
        <v>30</v>
      </c>
      <c r="C22" s="11" t="s">
        <v>34</v>
      </c>
      <c r="D22" s="51"/>
      <c r="E22" s="53">
        <v>2230</v>
      </c>
      <c r="F22" s="28" t="s">
        <v>27</v>
      </c>
      <c r="G22" s="17">
        <f t="shared" ref="G22" si="10">E22/1000</f>
        <v>2.23</v>
      </c>
      <c r="H22" s="35"/>
      <c r="I22" s="36">
        <f t="shared" si="4"/>
        <v>0</v>
      </c>
    </row>
    <row r="23" spans="1:9" ht="18.600000000000001" customHeight="1" thickBot="1" x14ac:dyDescent="0.3">
      <c r="A23" s="25" t="str">
        <f t="shared" ref="A23" si="11">A22</f>
        <v>5C10</v>
      </c>
      <c r="B23" s="27">
        <v>31</v>
      </c>
      <c r="C23" s="13" t="s">
        <v>29</v>
      </c>
      <c r="D23" s="54">
        <v>1949</v>
      </c>
      <c r="E23" s="13">
        <v>2286</v>
      </c>
      <c r="F23" s="30" t="s">
        <v>26</v>
      </c>
      <c r="G23" s="19">
        <v>1</v>
      </c>
      <c r="H23" s="32"/>
      <c r="I23" s="37">
        <f t="shared" si="4"/>
        <v>0</v>
      </c>
    </row>
    <row r="24" spans="1:9" ht="18.600000000000001" customHeight="1" thickBot="1" x14ac:dyDescent="0.3">
      <c r="B24" s="14">
        <v>26</v>
      </c>
      <c r="C24" s="15" t="s">
        <v>12</v>
      </c>
      <c r="D24" s="49"/>
      <c r="E24" s="15"/>
      <c r="F24" s="50" t="s">
        <v>13</v>
      </c>
      <c r="G24" s="16">
        <v>1</v>
      </c>
      <c r="H24" s="38"/>
      <c r="I24" s="39">
        <f t="shared" ref="I24" si="12">H24*G24</f>
        <v>0</v>
      </c>
    </row>
    <row r="25" spans="1:9" ht="15.75" thickBot="1" x14ac:dyDescent="0.3">
      <c r="G25" s="61" t="s">
        <v>6</v>
      </c>
      <c r="H25" s="62"/>
      <c r="I25" s="40">
        <f>SUM(I6:I24)</f>
        <v>0</v>
      </c>
    </row>
    <row r="26" spans="1:9" ht="15.75" thickBot="1" x14ac:dyDescent="0.3">
      <c r="A26" s="66" t="s">
        <v>19</v>
      </c>
      <c r="B26" s="66"/>
      <c r="C26" s="59"/>
      <c r="G26" s="8" t="s">
        <v>9</v>
      </c>
      <c r="H26" s="9">
        <v>0.2</v>
      </c>
      <c r="I26" s="41">
        <f>I25*H26</f>
        <v>0</v>
      </c>
    </row>
    <row r="27" spans="1:9" ht="15.75" thickBot="1" x14ac:dyDescent="0.3">
      <c r="A27" s="67" t="s">
        <v>14</v>
      </c>
      <c r="B27" s="67"/>
      <c r="C27" s="60"/>
      <c r="G27" s="63" t="s">
        <v>7</v>
      </c>
      <c r="H27" s="64"/>
      <c r="I27" s="42">
        <f>I25+I26</f>
        <v>0</v>
      </c>
    </row>
    <row r="28" spans="1:9" ht="5.45" customHeight="1" x14ac:dyDescent="0.25">
      <c r="C28" s="43"/>
      <c r="D28" s="43"/>
      <c r="E28" s="43"/>
      <c r="G28" s="6"/>
      <c r="H28" s="6"/>
      <c r="I28" s="7"/>
    </row>
  </sheetData>
  <sheetProtection algorithmName="SHA-512" hashValue="qQOKLLGbbRmuuAKNbAtcpgkigX3WTshd2a/EBiOhEAlUDA0suqmxn3rEXNZV5P48qW+rNOua8IXLyF0RfL2qUA==" saltValue="5KjdZFWH4FBgZQT8k2zl9A==" spinCount="100000" sheet="1" objects="1" scenarios="1"/>
  <mergeCells count="5">
    <mergeCell ref="G25:H25"/>
    <mergeCell ref="G27:H27"/>
    <mergeCell ref="A1:I1"/>
    <mergeCell ref="A26:B26"/>
    <mergeCell ref="A27:B27"/>
  </mergeCells>
  <printOptions horizontalCentered="1" verticalCentered="1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2022-01-17T10:31:26Z</cp:lastPrinted>
  <dcterms:created xsi:type="dcterms:W3CDTF">2019-07-31T11:51:22Z</dcterms:created>
  <dcterms:modified xsi:type="dcterms:W3CDTF">2022-01-17T10:31:54Z</dcterms:modified>
</cp:coreProperties>
</file>